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2c9e06f4681445/Financial Wellbeing/"/>
    </mc:Choice>
  </mc:AlternateContent>
  <xr:revisionPtr revIDLastSave="51" documentId="8_{22B53CA9-1FD8-4084-A6CA-B0CB7508FD16}" xr6:coauthVersionLast="45" xr6:coauthVersionMax="45" xr10:uidLastSave="{A21CEECB-9A77-4831-B840-431027723CA3}"/>
  <bookViews>
    <workbookView xWindow="-120" yWindow="-120" windowWidth="24240" windowHeight="13140" xr2:uid="{5FD56F23-78DA-4F36-90B5-46F320AF4328}"/>
  </bookViews>
  <sheets>
    <sheet name="Guaranteed Maturity" sheetId="6" r:id="rId1"/>
    <sheet name="Guaranteed Income" sheetId="1" r:id="rId2"/>
    <sheet name="Long Term Income" sheetId="4" r:id="rId3"/>
    <sheet name="Life Long Income 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6" l="1"/>
  <c r="E4" i="6"/>
  <c r="E5" i="6" s="1"/>
  <c r="G3" i="6"/>
  <c r="H3" i="6" s="1"/>
  <c r="G4" i="6" s="1"/>
  <c r="H4" i="6" s="1"/>
  <c r="F57" i="5"/>
  <c r="F16" i="5"/>
  <c r="E4" i="5"/>
  <c r="E5" i="5" s="1"/>
  <c r="E6" i="5" s="1"/>
  <c r="E7" i="5" s="1"/>
  <c r="E8" i="5" s="1"/>
  <c r="E9" i="5" s="1"/>
  <c r="E10" i="5" s="1"/>
  <c r="E11" i="5" s="1"/>
  <c r="E12" i="5" s="1"/>
  <c r="G3" i="5"/>
  <c r="H3" i="5" s="1"/>
  <c r="G4" i="5" s="1"/>
  <c r="H4" i="5" s="1"/>
  <c r="G5" i="5" s="1"/>
  <c r="H5" i="5" s="1"/>
  <c r="G6" i="5" s="1"/>
  <c r="H6" i="5" s="1"/>
  <c r="G7" i="5" s="1"/>
  <c r="H7" i="5" s="1"/>
  <c r="G8" i="5" s="1"/>
  <c r="H8" i="5" s="1"/>
  <c r="G9" i="5" s="1"/>
  <c r="H9" i="5" s="1"/>
  <c r="G10" i="5" s="1"/>
  <c r="H10" i="5" s="1"/>
  <c r="G11" i="5" s="1"/>
  <c r="H11" i="5" s="1"/>
  <c r="G12" i="5" s="1"/>
  <c r="H12" i="5" s="1"/>
  <c r="G13" i="5" s="1"/>
  <c r="H13" i="5" s="1"/>
  <c r="G14" i="5" s="1"/>
  <c r="H14" i="5" s="1"/>
  <c r="G15" i="5" s="1"/>
  <c r="H15" i="5" s="1"/>
  <c r="G16" i="5" s="1"/>
  <c r="H16" i="5" s="1"/>
  <c r="F44" i="4"/>
  <c r="F29" i="4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28" i="4"/>
  <c r="F18" i="4"/>
  <c r="F19" i="4" s="1"/>
  <c r="F17" i="4"/>
  <c r="F16" i="4"/>
  <c r="E4" i="4"/>
  <c r="E5" i="4" s="1"/>
  <c r="E6" i="4" s="1"/>
  <c r="E7" i="4" s="1"/>
  <c r="E8" i="4" s="1"/>
  <c r="E9" i="4" s="1"/>
  <c r="E10" i="4" s="1"/>
  <c r="E11" i="4" s="1"/>
  <c r="E12" i="4" s="1"/>
  <c r="H3" i="4"/>
  <c r="G4" i="4" s="1"/>
  <c r="H4" i="4" s="1"/>
  <c r="G3" i="4"/>
  <c r="E5" i="1"/>
  <c r="E6" i="1" s="1"/>
  <c r="E7" i="1" s="1"/>
  <c r="E8" i="1" s="1"/>
  <c r="E9" i="1" s="1"/>
  <c r="E10" i="1" s="1"/>
  <c r="E11" i="1" s="1"/>
  <c r="E12" i="1" s="1"/>
  <c r="E13" i="1" s="1"/>
  <c r="E14" i="1" s="1"/>
  <c r="E4" i="1"/>
  <c r="G3" i="1"/>
  <c r="H3" i="1" s="1"/>
  <c r="G5" i="6" l="1"/>
  <c r="H5" i="6" s="1"/>
  <c r="E6" i="6"/>
  <c r="E7" i="6" s="1"/>
  <c r="E8" i="6" s="1"/>
  <c r="E9" i="6" s="1"/>
  <c r="E10" i="6" s="1"/>
  <c r="E11" i="6" s="1"/>
  <c r="E12" i="6" s="1"/>
  <c r="F17" i="5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E57" i="5"/>
  <c r="G5" i="4"/>
  <c r="H5" i="4" s="1"/>
  <c r="G6" i="4" s="1"/>
  <c r="H6" i="4" s="1"/>
  <c r="G7" i="4" s="1"/>
  <c r="H7" i="4" s="1"/>
  <c r="G8" i="4" s="1"/>
  <c r="H8" i="4" s="1"/>
  <c r="G9" i="4" s="1"/>
  <c r="H9" i="4" s="1"/>
  <c r="G10" i="4" s="1"/>
  <c r="H10" i="4" s="1"/>
  <c r="G11" i="4" s="1"/>
  <c r="H11" i="4" s="1"/>
  <c r="G12" i="4" s="1"/>
  <c r="H12" i="4" s="1"/>
  <c r="G13" i="4" s="1"/>
  <c r="H13" i="4" s="1"/>
  <c r="G14" i="4" s="1"/>
  <c r="H14" i="4" s="1"/>
  <c r="G15" i="4" s="1"/>
  <c r="H15" i="4" s="1"/>
  <c r="G16" i="4" s="1"/>
  <c r="H16" i="4" s="1"/>
  <c r="G17" i="4" s="1"/>
  <c r="H17" i="4" s="1"/>
  <c r="G18" i="4" s="1"/>
  <c r="H18" i="4" s="1"/>
  <c r="G19" i="4" s="1"/>
  <c r="H19" i="4" s="1"/>
  <c r="G20" i="4" s="1"/>
  <c r="H20" i="4" s="1"/>
  <c r="G21" i="4" s="1"/>
  <c r="H21" i="4" s="1"/>
  <c r="G22" i="4" s="1"/>
  <c r="H22" i="4" s="1"/>
  <c r="G23" i="4" s="1"/>
  <c r="H23" i="4" s="1"/>
  <c r="G24" i="4" s="1"/>
  <c r="H24" i="4" s="1"/>
  <c r="G25" i="4" s="1"/>
  <c r="H25" i="4" s="1"/>
  <c r="G26" i="4" s="1"/>
  <c r="H26" i="4" s="1"/>
  <c r="G27" i="4" s="1"/>
  <c r="H27" i="4" s="1"/>
  <c r="G28" i="4" s="1"/>
  <c r="H28" i="4" s="1"/>
  <c r="G29" i="4" s="1"/>
  <c r="H29" i="4" s="1"/>
  <c r="G30" i="4" s="1"/>
  <c r="H30" i="4" s="1"/>
  <c r="G31" i="4" s="1"/>
  <c r="H31" i="4" s="1"/>
  <c r="G32" i="4" s="1"/>
  <c r="H32" i="4" s="1"/>
  <c r="G33" i="4" s="1"/>
  <c r="H33" i="4" s="1"/>
  <c r="G34" i="4" s="1"/>
  <c r="H34" i="4" s="1"/>
  <c r="G35" i="4" s="1"/>
  <c r="H35" i="4" s="1"/>
  <c r="G36" i="4" s="1"/>
  <c r="H36" i="4" s="1"/>
  <c r="G37" i="4" s="1"/>
  <c r="H37" i="4" s="1"/>
  <c r="G38" i="4" s="1"/>
  <c r="H38" i="4" s="1"/>
  <c r="G39" i="4" s="1"/>
  <c r="H39" i="4" s="1"/>
  <c r="G40" i="4" s="1"/>
  <c r="F20" i="4"/>
  <c r="F21" i="4" s="1"/>
  <c r="F22" i="4" s="1"/>
  <c r="F23" i="4" s="1"/>
  <c r="F24" i="4" s="1"/>
  <c r="F25" i="4" s="1"/>
  <c r="F26" i="4" s="1"/>
  <c r="F27" i="4" s="1"/>
  <c r="E44" i="4"/>
  <c r="G4" i="1"/>
  <c r="H4" i="1" s="1"/>
  <c r="G5" i="1" s="1"/>
  <c r="F31" i="1"/>
  <c r="E31" i="1"/>
  <c r="E26" i="6" l="1"/>
  <c r="G6" i="6"/>
  <c r="H6" i="6" s="1"/>
  <c r="G7" i="6" s="1"/>
  <c r="H7" i="6" s="1"/>
  <c r="G8" i="6" s="1"/>
  <c r="H8" i="6" s="1"/>
  <c r="G9" i="6" s="1"/>
  <c r="H9" i="6" s="1"/>
  <c r="G10" i="6" s="1"/>
  <c r="H10" i="6" s="1"/>
  <c r="G11" i="6" s="1"/>
  <c r="H11" i="6" s="1"/>
  <c r="G12" i="6" s="1"/>
  <c r="H12" i="6" s="1"/>
  <c r="G13" i="6" s="1"/>
  <c r="H13" i="6" s="1"/>
  <c r="G14" i="6" s="1"/>
  <c r="H14" i="6" s="1"/>
  <c r="G15" i="6" s="1"/>
  <c r="H15" i="6" s="1"/>
  <c r="G16" i="6" s="1"/>
  <c r="H16" i="6" s="1"/>
  <c r="G17" i="6" s="1"/>
  <c r="H17" i="6" s="1"/>
  <c r="G18" i="6" s="1"/>
  <c r="H18" i="6" s="1"/>
  <c r="G19" i="6" s="1"/>
  <c r="H19" i="6" s="1"/>
  <c r="G20" i="6" s="1"/>
  <c r="H20" i="6" s="1"/>
  <c r="G21" i="6" s="1"/>
  <c r="H21" i="6" s="1"/>
  <c r="G22" i="6" s="1"/>
  <c r="H22" i="6" s="1"/>
  <c r="G23" i="6" s="1"/>
  <c r="G17" i="5"/>
  <c r="H17" i="5" s="1"/>
  <c r="G18" i="5" s="1"/>
  <c r="H18" i="5" s="1"/>
  <c r="G19" i="5" s="1"/>
  <c r="H19" i="5" s="1"/>
  <c r="G20" i="5" s="1"/>
  <c r="H20" i="5" s="1"/>
  <c r="G21" i="5" s="1"/>
  <c r="H21" i="5" s="1"/>
  <c r="G22" i="5" s="1"/>
  <c r="H22" i="5" s="1"/>
  <c r="G23" i="5" s="1"/>
  <c r="H23" i="5" s="1"/>
  <c r="G24" i="5" s="1"/>
  <c r="H24" i="5" s="1"/>
  <c r="G25" i="5" s="1"/>
  <c r="H25" i="5" s="1"/>
  <c r="G26" i="5" s="1"/>
  <c r="H26" i="5" s="1"/>
  <c r="G27" i="5" s="1"/>
  <c r="H27" i="5" s="1"/>
  <c r="G28" i="5" s="1"/>
  <c r="H28" i="5" s="1"/>
  <c r="G29" i="5" s="1"/>
  <c r="H29" i="5" s="1"/>
  <c r="G30" i="5" s="1"/>
  <c r="H30" i="5" s="1"/>
  <c r="G31" i="5" s="1"/>
  <c r="H31" i="5" s="1"/>
  <c r="G32" i="5" s="1"/>
  <c r="H32" i="5" s="1"/>
  <c r="G33" i="5" s="1"/>
  <c r="H33" i="5" s="1"/>
  <c r="G34" i="5" s="1"/>
  <c r="H34" i="5" s="1"/>
  <c r="G35" i="5" s="1"/>
  <c r="H35" i="5" s="1"/>
  <c r="G36" i="5" s="1"/>
  <c r="H36" i="5" s="1"/>
  <c r="G37" i="5" s="1"/>
  <c r="H37" i="5" s="1"/>
  <c r="G38" i="5" s="1"/>
  <c r="H38" i="5" s="1"/>
  <c r="G39" i="5" s="1"/>
  <c r="H39" i="5" s="1"/>
  <c r="G40" i="5" s="1"/>
  <c r="H40" i="5" s="1"/>
  <c r="G41" i="5" s="1"/>
  <c r="H41" i="5" s="1"/>
  <c r="G42" i="5" s="1"/>
  <c r="H42" i="5" s="1"/>
  <c r="G43" i="5" s="1"/>
  <c r="H43" i="5" s="1"/>
  <c r="G44" i="5" s="1"/>
  <c r="H44" i="5" s="1"/>
  <c r="G45" i="5" s="1"/>
  <c r="H45" i="5" s="1"/>
  <c r="G46" i="5" s="1"/>
  <c r="H46" i="5" s="1"/>
  <c r="G47" i="5" s="1"/>
  <c r="H47" i="5" s="1"/>
  <c r="G48" i="5" s="1"/>
  <c r="H48" i="5" s="1"/>
  <c r="G49" i="5" s="1"/>
  <c r="H49" i="5" s="1"/>
  <c r="G50" i="5" s="1"/>
  <c r="H50" i="5" s="1"/>
  <c r="G51" i="5" s="1"/>
  <c r="H51" i="5" s="1"/>
  <c r="G52" i="5" s="1"/>
  <c r="H52" i="5" s="1"/>
  <c r="G53" i="5" s="1"/>
  <c r="H5" i="1"/>
  <c r="G6" i="1" s="1"/>
  <c r="H6" i="1" l="1"/>
  <c r="G7" i="1" s="1"/>
  <c r="H7" i="1" l="1"/>
  <c r="G8" i="1" s="1"/>
  <c r="H8" i="1" l="1"/>
  <c r="G9" i="1" s="1"/>
  <c r="H9" i="1" l="1"/>
  <c r="G10" i="1" s="1"/>
  <c r="H10" i="1" l="1"/>
  <c r="G11" i="1" s="1"/>
  <c r="H11" i="1" l="1"/>
  <c r="G12" i="1" s="1"/>
  <c r="H12" i="1" l="1"/>
  <c r="G13" i="1" s="1"/>
  <c r="H13" i="1" l="1"/>
  <c r="G14" i="1" s="1"/>
  <c r="H14" i="1" l="1"/>
  <c r="G15" i="1" s="1"/>
  <c r="H15" i="1" l="1"/>
  <c r="G16" i="1" s="1"/>
  <c r="H16" i="1" l="1"/>
  <c r="G17" i="1" s="1"/>
  <c r="H17" i="1" s="1"/>
  <c r="G18" i="1" s="1"/>
  <c r="H18" i="1" s="1"/>
  <c r="G19" i="1" s="1"/>
  <c r="H19" i="1" s="1"/>
  <c r="G20" i="1" s="1"/>
  <c r="H20" i="1" s="1"/>
  <c r="G21" i="1" s="1"/>
  <c r="H21" i="1" s="1"/>
  <c r="G22" i="1" s="1"/>
  <c r="H22" i="1" s="1"/>
  <c r="G23" i="1" s="1"/>
  <c r="H23" i="1" s="1"/>
  <c r="G24" i="1" s="1"/>
  <c r="H24" i="1" s="1"/>
  <c r="G25" i="1" s="1"/>
  <c r="H25" i="1" s="1"/>
  <c r="G26" i="1" s="1"/>
  <c r="H26" i="1" s="1"/>
  <c r="G27" i="1" s="1"/>
  <c r="H27" i="1" s="1"/>
  <c r="G28" i="1" s="1"/>
</calcChain>
</file>

<file path=xl/sharedStrings.xml><?xml version="1.0" encoding="utf-8"?>
<sst xmlns="http://schemas.openxmlformats.org/spreadsheetml/2006/main" count="165" uniqueCount="59">
  <si>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</si>
  <si>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</si>
  <si>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</si>
  <si>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</si>
  <si>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</si>
  <si>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</si>
  <si>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</si>
  <si>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</si>
  <si>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</si>
  <si>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</si>
  <si>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</si>
  <si>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</si>
  <si>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0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</si>
  <si>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</si>
  <si>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</si>
  <si>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</si>
  <si>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</si>
  <si>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</si>
  <si>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</si>
  <si>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</si>
  <si>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</si>
  <si>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</si>
  <si>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</si>
  <si>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</si>
  <si>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</si>
  <si>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</si>
  <si>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Rate</t>
  </si>
  <si>
    <t>Premium</t>
  </si>
  <si>
    <t>Pay Out</t>
  </si>
  <si>
    <t>Amount at Start of Year</t>
  </si>
  <si>
    <t>Amount at End of Year</t>
  </si>
  <si>
    <t>Total Paid</t>
  </si>
  <si>
    <t>Total Received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</si>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</sst>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₹&quot;\ * #,##0.00_ ;_ &quot;₹&quot;\ * \-#,##0.00_ ;_ &quot;₹&quot;\ * &quot;-&quot;??_ ;_ @_ 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44" fontId="0" fillId="0" borderId="0" xfId="1" applyFont="1"/>
    <xf numFmtId="0" fontId="3" fillId="0" borderId="6" xfId="0" applyFont="1" applyBorder="1"/>
    <xf numFmtId="10" fontId="3" fillId="0" borderId="7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0" xfId="1" applyFont="1"/>
    <xf numFmtId="0" fontId="3" fillId="0" borderId="2" xfId="0" applyFont="1" applyBorder="1"/>
    <xf numFmtId="0" fontId="3" fillId="0" borderId="3" xfId="0" applyFont="1" applyBorder="1"/>
    <xf numFmtId="44" fontId="3" fillId="0" borderId="4" xfId="1" applyFont="1" applyBorder="1"/>
    <xf numFmtId="44" fontId="3" fillId="0" borderId="5" xfId="1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5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993B-D6D5-430E-8B01-C61B5A20B3E3}">
  <dimension ref="B1:K26"/>
  <sheetViews>
    <sheetView tabSelected="1" workbookViewId="0">
      <selection activeCell="G24" sqref="G24"/>
    </sheetView>
  </sheetViews>
  <sheetFormatPr defaultRowHeight="15" x14ac:dyDescent="0.25"/>
  <cols>
    <col min="2" max="2" width="11.7109375" bestFit="1" customWidth="1"/>
    <col min="3" max="3" width="17.140625" bestFit="1" customWidth="1"/>
    <col min="4" max="4" width="4.7109375" bestFit="1" customWidth="1"/>
    <col min="5" max="8" width="23.5703125" bestFit="1" customWidth="1"/>
    <col min="9" max="9" width="11.5703125" bestFit="1" customWidth="1"/>
    <col min="10" max="11" width="14.28515625" bestFit="1" customWidth="1"/>
  </cols>
  <sheetData>
    <row r="1" spans="2:10" ht="23.25" x14ac:dyDescent="0.35">
      <c r="B1" s="3" t="s">
        <v>26</v>
      </c>
      <c r="C1" s="4">
        <v>0.08</v>
      </c>
      <c r="D1" s="5"/>
      <c r="E1" s="5"/>
      <c r="F1" s="5"/>
      <c r="G1" s="5"/>
      <c r="H1" s="5"/>
    </row>
    <row r="2" spans="2:10" ht="46.5" x14ac:dyDescent="0.35">
      <c r="B2" s="6"/>
      <c r="C2" s="6"/>
      <c r="D2" s="6"/>
      <c r="E2" s="6" t="s">
        <v>27</v>
      </c>
      <c r="F2" s="6" t="s">
        <v>28</v>
      </c>
      <c r="G2" s="7" t="s">
        <v>29</v>
      </c>
      <c r="H2" s="7" t="s">
        <v>30</v>
      </c>
      <c r="I2" s="1"/>
    </row>
    <row r="3" spans="2:10" ht="23.25" x14ac:dyDescent="0.35">
      <c r="B3" s="6" t="s">
        <v>12</v>
      </c>
      <c r="C3" s="8">
        <v>44197</v>
      </c>
      <c r="D3" s="6">
        <v>1</v>
      </c>
      <c r="E3" s="9">
        <v>100000</v>
      </c>
      <c r="F3" s="9"/>
      <c r="G3" s="9">
        <f>E3-F3</f>
        <v>100000</v>
      </c>
      <c r="H3" s="9">
        <f>G3+(G3*$C$1*1)</f>
        <v>108000</v>
      </c>
      <c r="I3" s="2"/>
      <c r="J3" s="2"/>
    </row>
    <row r="4" spans="2:10" ht="23.25" x14ac:dyDescent="0.35">
      <c r="B4" s="6" t="s">
        <v>0</v>
      </c>
      <c r="C4" s="8">
        <v>44562</v>
      </c>
      <c r="D4" s="6">
        <v>2</v>
      </c>
      <c r="E4" s="9">
        <f>E3</f>
        <v>100000</v>
      </c>
      <c r="F4" s="9"/>
      <c r="G4" s="9">
        <f t="shared" ref="G4:G16" si="0">H3+E4-F4</f>
        <v>208000</v>
      </c>
      <c r="H4" s="9">
        <f>G4+(G4*$C$1*1)</f>
        <v>224640</v>
      </c>
      <c r="I4" s="2"/>
      <c r="J4" s="2"/>
    </row>
    <row r="5" spans="2:10" ht="23.25" x14ac:dyDescent="0.35">
      <c r="B5" s="6" t="s">
        <v>1</v>
      </c>
      <c r="C5" s="8">
        <v>44927</v>
      </c>
      <c r="D5" s="6">
        <v>3</v>
      </c>
      <c r="E5" s="9">
        <f t="shared" ref="E5:E12" si="1">E4</f>
        <v>100000</v>
      </c>
      <c r="F5" s="9"/>
      <c r="G5" s="9">
        <f t="shared" si="0"/>
        <v>324640</v>
      </c>
      <c r="H5" s="9">
        <f>G5+(G5*$C$1*1)</f>
        <v>350611.20000000001</v>
      </c>
      <c r="I5" s="2"/>
      <c r="J5" s="2"/>
    </row>
    <row r="6" spans="2:10" ht="23.25" x14ac:dyDescent="0.35">
      <c r="B6" s="6" t="s">
        <v>2</v>
      </c>
      <c r="C6" s="8">
        <v>45292</v>
      </c>
      <c r="D6" s="6">
        <v>4</v>
      </c>
      <c r="E6" s="9">
        <f t="shared" si="1"/>
        <v>100000</v>
      </c>
      <c r="F6" s="9"/>
      <c r="G6" s="9">
        <f t="shared" si="0"/>
        <v>450611.20000000001</v>
      </c>
      <c r="H6" s="9">
        <f>G6+(G6*$C$1*1)</f>
        <v>486660.09600000002</v>
      </c>
      <c r="I6" s="2"/>
      <c r="J6" s="2"/>
    </row>
    <row r="7" spans="2:10" ht="23.25" x14ac:dyDescent="0.35">
      <c r="B7" s="6" t="s">
        <v>3</v>
      </c>
      <c r="C7" s="8">
        <v>45658</v>
      </c>
      <c r="D7" s="6">
        <v>5</v>
      </c>
      <c r="E7" s="9">
        <f t="shared" si="1"/>
        <v>100000</v>
      </c>
      <c r="F7" s="9"/>
      <c r="G7" s="9">
        <f t="shared" si="0"/>
        <v>586660.09600000002</v>
      </c>
      <c r="H7" s="9">
        <f>G7+(G7*$C$1*1)</f>
        <v>633592.90367999999</v>
      </c>
      <c r="I7" s="2"/>
      <c r="J7" s="2"/>
    </row>
    <row r="8" spans="2:10" ht="23.25" x14ac:dyDescent="0.35">
      <c r="B8" s="6" t="s">
        <v>4</v>
      </c>
      <c r="C8" s="8">
        <v>46023</v>
      </c>
      <c r="D8" s="6">
        <v>6</v>
      </c>
      <c r="E8" s="9">
        <f t="shared" si="1"/>
        <v>100000</v>
      </c>
      <c r="F8" s="9"/>
      <c r="G8" s="9">
        <f t="shared" si="0"/>
        <v>733592.90367999999</v>
      </c>
      <c r="H8" s="9">
        <f>G8+(G8*$C$1*1)</f>
        <v>792280.33597439993</v>
      </c>
      <c r="I8" s="2"/>
      <c r="J8" s="2"/>
    </row>
    <row r="9" spans="2:10" ht="23.25" x14ac:dyDescent="0.35">
      <c r="B9" s="6" t="s">
        <v>5</v>
      </c>
      <c r="C9" s="8">
        <v>46388</v>
      </c>
      <c r="D9" s="6">
        <v>7</v>
      </c>
      <c r="E9" s="9">
        <f t="shared" si="1"/>
        <v>100000</v>
      </c>
      <c r="F9" s="9"/>
      <c r="G9" s="9">
        <f t="shared" si="0"/>
        <v>892280.33597439993</v>
      </c>
      <c r="H9" s="9">
        <f>G9+(G9*$C$1*1)</f>
        <v>963662.76285235188</v>
      </c>
      <c r="I9" s="2"/>
      <c r="J9" s="2"/>
    </row>
    <row r="10" spans="2:10" ht="23.25" x14ac:dyDescent="0.35">
      <c r="B10" s="6" t="s">
        <v>6</v>
      </c>
      <c r="C10" s="8">
        <v>46753</v>
      </c>
      <c r="D10" s="6">
        <v>8</v>
      </c>
      <c r="E10" s="9">
        <f t="shared" si="1"/>
        <v>100000</v>
      </c>
      <c r="F10" s="9"/>
      <c r="G10" s="9">
        <f t="shared" si="0"/>
        <v>1063662.7628523519</v>
      </c>
      <c r="H10" s="9">
        <f>G10+(G10*$C$1*1)</f>
        <v>1148755.7838805399</v>
      </c>
      <c r="I10" s="2"/>
      <c r="J10" s="2"/>
    </row>
    <row r="11" spans="2:10" ht="23.25" x14ac:dyDescent="0.35">
      <c r="B11" s="6" t="s">
        <v>7</v>
      </c>
      <c r="C11" s="8">
        <v>47119</v>
      </c>
      <c r="D11" s="6">
        <v>9</v>
      </c>
      <c r="E11" s="9">
        <f t="shared" si="1"/>
        <v>100000</v>
      </c>
      <c r="F11" s="9"/>
      <c r="G11" s="9">
        <f t="shared" si="0"/>
        <v>1248755.7838805399</v>
      </c>
      <c r="H11" s="9">
        <f>G11+(G11*$C$1*1)</f>
        <v>1348656.2465909831</v>
      </c>
      <c r="I11" s="2"/>
      <c r="J11" s="2"/>
    </row>
    <row r="12" spans="2:10" ht="23.25" x14ac:dyDescent="0.35">
      <c r="B12" s="6" t="s">
        <v>8</v>
      </c>
      <c r="C12" s="8">
        <v>47484</v>
      </c>
      <c r="D12" s="6">
        <v>10</v>
      </c>
      <c r="E12" s="9">
        <f t="shared" si="1"/>
        <v>100000</v>
      </c>
      <c r="F12" s="9"/>
      <c r="G12" s="9">
        <f t="shared" si="0"/>
        <v>1448656.2465909831</v>
      </c>
      <c r="H12" s="9">
        <f>G12+(G12*$C$1*1)</f>
        <v>1564548.7463182618</v>
      </c>
      <c r="I12" s="2"/>
      <c r="J12" s="2"/>
    </row>
    <row r="13" spans="2:10" ht="23.25" x14ac:dyDescent="0.35">
      <c r="B13" s="6" t="s">
        <v>9</v>
      </c>
      <c r="C13" s="8">
        <v>47849</v>
      </c>
      <c r="D13" s="6">
        <v>1</v>
      </c>
      <c r="E13" s="9"/>
      <c r="F13" s="9"/>
      <c r="G13" s="9">
        <f t="shared" si="0"/>
        <v>1564548.7463182618</v>
      </c>
      <c r="H13" s="9">
        <f>G13+(G13*$C$1*1)</f>
        <v>1689712.6460237228</v>
      </c>
      <c r="I13" s="2"/>
      <c r="J13" s="2"/>
    </row>
    <row r="14" spans="2:10" ht="23.25" x14ac:dyDescent="0.35">
      <c r="B14" s="6" t="s">
        <v>10</v>
      </c>
      <c r="C14" s="8">
        <v>48214</v>
      </c>
      <c r="D14" s="6">
        <v>2</v>
      </c>
      <c r="E14" s="9"/>
      <c r="F14" s="9"/>
      <c r="G14" s="9">
        <f t="shared" si="0"/>
        <v>1689712.6460237228</v>
      </c>
      <c r="H14" s="9">
        <f>G14+(G14*$C$1*1)</f>
        <v>1824889.6577056206</v>
      </c>
      <c r="I14" s="2"/>
      <c r="J14" s="2"/>
    </row>
    <row r="15" spans="2:10" ht="23.25" x14ac:dyDescent="0.35">
      <c r="B15" s="6" t="s">
        <v>11</v>
      </c>
      <c r="C15" s="8">
        <v>48580</v>
      </c>
      <c r="D15" s="6">
        <v>3</v>
      </c>
      <c r="E15" s="9"/>
      <c r="F15" s="9"/>
      <c r="G15" s="9">
        <f t="shared" si="0"/>
        <v>1824889.6577056206</v>
      </c>
      <c r="H15" s="9">
        <f>G15+(G15*$C$1*1)</f>
        <v>1970880.8303220703</v>
      </c>
      <c r="I15" s="2"/>
      <c r="J15" s="2"/>
    </row>
    <row r="16" spans="2:10" ht="23.25" x14ac:dyDescent="0.35">
      <c r="B16" s="6" t="s">
        <v>13</v>
      </c>
      <c r="C16" s="8">
        <v>48945</v>
      </c>
      <c r="D16" s="6">
        <v>4</v>
      </c>
      <c r="E16" s="9"/>
      <c r="F16" s="9"/>
      <c r="G16" s="9">
        <f t="shared" si="0"/>
        <v>1970880.8303220703</v>
      </c>
      <c r="H16" s="9">
        <f>G16+(G16*$C$1*1)</f>
        <v>2128551.2967478358</v>
      </c>
      <c r="I16" s="2"/>
      <c r="J16" s="2"/>
    </row>
    <row r="17" spans="2:11" ht="23.25" x14ac:dyDescent="0.35">
      <c r="B17" s="6" t="s">
        <v>14</v>
      </c>
      <c r="C17" s="8">
        <v>49310</v>
      </c>
      <c r="D17" s="6">
        <v>5</v>
      </c>
      <c r="E17" s="9"/>
      <c r="F17" s="9"/>
      <c r="G17" s="9">
        <f>H16+E17-F17</f>
        <v>2128551.2967478358</v>
      </c>
      <c r="H17" s="9">
        <f>(G17)+((G17)*$C$1*1)</f>
        <v>2298835.4004876628</v>
      </c>
      <c r="I17" s="2"/>
      <c r="J17" s="2"/>
      <c r="K17" s="2"/>
    </row>
    <row r="18" spans="2:11" ht="23.25" x14ac:dyDescent="0.35">
      <c r="B18" s="6" t="s">
        <v>15</v>
      </c>
      <c r="C18" s="8">
        <v>49675</v>
      </c>
      <c r="D18" s="6">
        <v>6</v>
      </c>
      <c r="E18" s="9"/>
      <c r="F18" s="9"/>
      <c r="G18" s="9">
        <f t="shared" ref="G18:G23" si="2">H17+E18-F18</f>
        <v>2298835.4004876628</v>
      </c>
      <c r="H18" s="9">
        <f t="shared" ref="H18:H22" si="3">(G18)+((G18)*$C$1*1)</f>
        <v>2482742.2325266758</v>
      </c>
      <c r="I18" s="2"/>
      <c r="J18" s="2"/>
      <c r="K18" s="2"/>
    </row>
    <row r="19" spans="2:11" ht="23.25" x14ac:dyDescent="0.35">
      <c r="B19" s="6" t="s">
        <v>16</v>
      </c>
      <c r="C19" s="8">
        <v>50041</v>
      </c>
      <c r="D19" s="6">
        <v>7</v>
      </c>
      <c r="E19" s="9"/>
      <c r="F19" s="9"/>
      <c r="G19" s="9">
        <f t="shared" si="2"/>
        <v>2482742.2325266758</v>
      </c>
      <c r="H19" s="9">
        <f t="shared" si="3"/>
        <v>2681361.6111288099</v>
      </c>
      <c r="I19" s="2"/>
      <c r="J19" s="2"/>
      <c r="K19" s="2"/>
    </row>
    <row r="20" spans="2:11" ht="23.25" x14ac:dyDescent="0.35">
      <c r="B20" s="6" t="s">
        <v>17</v>
      </c>
      <c r="C20" s="8">
        <v>50406</v>
      </c>
      <c r="D20" s="6">
        <v>8</v>
      </c>
      <c r="E20" s="9"/>
      <c r="F20" s="9"/>
      <c r="G20" s="9">
        <f t="shared" si="2"/>
        <v>2681361.6111288099</v>
      </c>
      <c r="H20" s="9">
        <f t="shared" si="3"/>
        <v>2895870.5400191145</v>
      </c>
      <c r="I20" s="2"/>
      <c r="J20" s="2"/>
      <c r="K20" s="2"/>
    </row>
    <row r="21" spans="2:11" ht="23.25" x14ac:dyDescent="0.35">
      <c r="B21" s="6" t="s">
        <v>18</v>
      </c>
      <c r="C21" s="8">
        <v>50771</v>
      </c>
      <c r="D21" s="6">
        <v>9</v>
      </c>
      <c r="E21" s="9"/>
      <c r="F21" s="9"/>
      <c r="G21" s="9">
        <f t="shared" si="2"/>
        <v>2895870.5400191145</v>
      </c>
      <c r="H21" s="9">
        <f t="shared" si="3"/>
        <v>3127540.1832206436</v>
      </c>
      <c r="I21" s="2"/>
      <c r="J21" s="2"/>
      <c r="K21" s="2"/>
    </row>
    <row r="22" spans="2:11" ht="23.25" x14ac:dyDescent="0.35">
      <c r="B22" s="6" t="s">
        <v>19</v>
      </c>
      <c r="C22" s="8">
        <v>51136</v>
      </c>
      <c r="D22" s="6">
        <v>10</v>
      </c>
      <c r="E22" s="9"/>
      <c r="F22" s="9"/>
      <c r="G22" s="9">
        <f t="shared" si="2"/>
        <v>3127540.1832206436</v>
      </c>
      <c r="H22" s="9">
        <f t="shared" si="3"/>
        <v>3377743.3978782948</v>
      </c>
      <c r="I22" s="2"/>
      <c r="J22" s="2"/>
      <c r="K22" s="2"/>
    </row>
    <row r="23" spans="2:11" ht="23.25" x14ac:dyDescent="0.35">
      <c r="B23" s="6" t="s">
        <v>20</v>
      </c>
      <c r="C23" s="8">
        <v>51502</v>
      </c>
      <c r="D23" s="6">
        <v>11</v>
      </c>
      <c r="E23" s="9"/>
      <c r="F23" s="9">
        <v>2272489</v>
      </c>
      <c r="G23" s="18">
        <f t="shared" si="2"/>
        <v>1105254.3978782948</v>
      </c>
      <c r="H23" s="9"/>
      <c r="I23" s="2"/>
      <c r="J23" s="2"/>
      <c r="K23" s="2"/>
    </row>
    <row r="24" spans="2:11" ht="24" thickBot="1" x14ac:dyDescent="0.4">
      <c r="B24" s="5"/>
      <c r="C24" s="5"/>
      <c r="D24" s="5"/>
      <c r="E24" s="10"/>
      <c r="F24" s="10"/>
      <c r="G24" s="10"/>
      <c r="H24" s="10"/>
      <c r="I24" s="2"/>
      <c r="J24" s="2"/>
      <c r="K24" s="2"/>
    </row>
    <row r="25" spans="2:11" ht="23.25" x14ac:dyDescent="0.35">
      <c r="B25" s="5"/>
      <c r="C25" s="5"/>
      <c r="D25" s="5"/>
      <c r="E25" s="11" t="s">
        <v>31</v>
      </c>
      <c r="F25" s="12" t="s">
        <v>32</v>
      </c>
      <c r="G25" s="10"/>
      <c r="H25" s="10"/>
      <c r="I25" s="2"/>
      <c r="J25" s="2"/>
      <c r="K25" s="2"/>
    </row>
    <row r="26" spans="2:11" ht="24" thickBot="1" x14ac:dyDescent="0.4">
      <c r="B26" s="5"/>
      <c r="C26" s="5"/>
      <c r="D26" s="5"/>
      <c r="E26" s="13">
        <f>SUM(E3:E23)</f>
        <v>1000000</v>
      </c>
      <c r="F26" s="14">
        <f>SUM(F3:F23)</f>
        <v>2272489</v>
      </c>
      <c r="G26" s="10"/>
      <c r="H26" s="10"/>
      <c r="I26" s="2"/>
      <c r="J26" s="2"/>
      <c r="K26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7E05-B800-450F-B321-67DFD1230BC3}">
  <dimension ref="B1:K31"/>
  <sheetViews>
    <sheetView topLeftCell="A16" workbookViewId="0">
      <selection activeCell="B1" sqref="B1:H31"/>
    </sheetView>
  </sheetViews>
  <sheetFormatPr defaultRowHeight="15" x14ac:dyDescent="0.25"/>
  <cols>
    <col min="2" max="2" width="11.7109375" bestFit="1" customWidth="1"/>
    <col min="3" max="3" width="17.140625" bestFit="1" customWidth="1"/>
    <col min="4" max="4" width="4.7109375" bestFit="1" customWidth="1"/>
    <col min="5" max="8" width="23.5703125" bestFit="1" customWidth="1"/>
    <col min="9" max="9" width="11.5703125" bestFit="1" customWidth="1"/>
    <col min="10" max="11" width="14.28515625" bestFit="1" customWidth="1"/>
  </cols>
  <sheetData>
    <row r="1" spans="2:10" ht="23.25" x14ac:dyDescent="0.35">
      <c r="B1" s="3" t="s">
        <v>26</v>
      </c>
      <c r="C1" s="4">
        <v>0.08</v>
      </c>
      <c r="D1" s="5"/>
      <c r="E1" s="5"/>
      <c r="F1" s="5"/>
      <c r="G1" s="5"/>
      <c r="H1" s="5"/>
    </row>
    <row r="2" spans="2:10" ht="46.5" x14ac:dyDescent="0.35">
      <c r="B2" s="6"/>
      <c r="C2" s="6"/>
      <c r="D2" s="6"/>
      <c r="E2" s="6" t="s">
        <v>27</v>
      </c>
      <c r="F2" s="6" t="s">
        <v>28</v>
      </c>
      <c r="G2" s="7" t="s">
        <v>29</v>
      </c>
      <c r="H2" s="7" t="s">
        <v>30</v>
      </c>
      <c r="I2" s="1"/>
    </row>
    <row r="3" spans="2:10" ht="23.25" x14ac:dyDescent="0.35">
      <c r="B3" s="6" t="s">
        <v>12</v>
      </c>
      <c r="C3" s="8">
        <v>44197</v>
      </c>
      <c r="D3" s="6">
        <v>1</v>
      </c>
      <c r="E3" s="9">
        <v>100000</v>
      </c>
      <c r="F3" s="9"/>
      <c r="G3" s="9">
        <f>E3-F3</f>
        <v>100000</v>
      </c>
      <c r="H3" s="9">
        <f>G3+(G3*$C$1*1)</f>
        <v>108000</v>
      </c>
      <c r="I3" s="2"/>
      <c r="J3" s="2"/>
    </row>
    <row r="4" spans="2:10" ht="23.25" x14ac:dyDescent="0.35">
      <c r="B4" s="6" t="s">
        <v>0</v>
      </c>
      <c r="C4" s="8">
        <v>44562</v>
      </c>
      <c r="D4" s="6">
        <v>2</v>
      </c>
      <c r="E4" s="9">
        <f>E3</f>
        <v>100000</v>
      </c>
      <c r="F4" s="9"/>
      <c r="G4" s="9">
        <f t="shared" ref="G3:G16" si="0">H3+E4-F4</f>
        <v>208000</v>
      </c>
      <c r="H4" s="9">
        <f>G4+(G4*$C$1*1)</f>
        <v>224640</v>
      </c>
      <c r="I4" s="2"/>
      <c r="J4" s="2"/>
    </row>
    <row r="5" spans="2:10" ht="23.25" x14ac:dyDescent="0.35">
      <c r="B5" s="6" t="s">
        <v>1</v>
      </c>
      <c r="C5" s="8">
        <v>44927</v>
      </c>
      <c r="D5" s="6">
        <v>3</v>
      </c>
      <c r="E5" s="9">
        <f t="shared" ref="E5:E14" si="1">E4</f>
        <v>100000</v>
      </c>
      <c r="F5" s="9"/>
      <c r="G5" s="9">
        <f t="shared" si="0"/>
        <v>324640</v>
      </c>
      <c r="H5" s="9">
        <f>G5+(G5*$C$1*1)</f>
        <v>350611.20000000001</v>
      </c>
      <c r="I5" s="2"/>
      <c r="J5" s="2"/>
    </row>
    <row r="6" spans="2:10" ht="23.25" x14ac:dyDescent="0.35">
      <c r="B6" s="6" t="s">
        <v>2</v>
      </c>
      <c r="C6" s="8">
        <v>45292</v>
      </c>
      <c r="D6" s="6">
        <v>4</v>
      </c>
      <c r="E6" s="9">
        <f t="shared" si="1"/>
        <v>100000</v>
      </c>
      <c r="F6" s="9"/>
      <c r="G6" s="9">
        <f t="shared" si="0"/>
        <v>450611.20000000001</v>
      </c>
      <c r="H6" s="9">
        <f>G6+(G6*$C$1*1)</f>
        <v>486660.09600000002</v>
      </c>
      <c r="I6" s="2"/>
      <c r="J6" s="2"/>
    </row>
    <row r="7" spans="2:10" ht="23.25" x14ac:dyDescent="0.35">
      <c r="B7" s="6" t="s">
        <v>3</v>
      </c>
      <c r="C7" s="8">
        <v>45658</v>
      </c>
      <c r="D7" s="6">
        <v>5</v>
      </c>
      <c r="E7" s="9">
        <f t="shared" si="1"/>
        <v>100000</v>
      </c>
      <c r="F7" s="9"/>
      <c r="G7" s="9">
        <f t="shared" si="0"/>
        <v>586660.09600000002</v>
      </c>
      <c r="H7" s="9">
        <f>G7+(G7*$C$1*1)</f>
        <v>633592.90367999999</v>
      </c>
      <c r="I7" s="2"/>
      <c r="J7" s="2"/>
    </row>
    <row r="8" spans="2:10" ht="23.25" x14ac:dyDescent="0.35">
      <c r="B8" s="6" t="s">
        <v>4</v>
      </c>
      <c r="C8" s="8">
        <v>46023</v>
      </c>
      <c r="D8" s="6">
        <v>6</v>
      </c>
      <c r="E8" s="9">
        <f t="shared" si="1"/>
        <v>100000</v>
      </c>
      <c r="F8" s="9"/>
      <c r="G8" s="9">
        <f t="shared" si="0"/>
        <v>733592.90367999999</v>
      </c>
      <c r="H8" s="9">
        <f>G8+(G8*$C$1*1)</f>
        <v>792280.33597439993</v>
      </c>
      <c r="I8" s="2"/>
      <c r="J8" s="2"/>
    </row>
    <row r="9" spans="2:10" ht="23.25" x14ac:dyDescent="0.35">
      <c r="B9" s="6" t="s">
        <v>5</v>
      </c>
      <c r="C9" s="8">
        <v>46388</v>
      </c>
      <c r="D9" s="6">
        <v>7</v>
      </c>
      <c r="E9" s="9">
        <f t="shared" si="1"/>
        <v>100000</v>
      </c>
      <c r="F9" s="9"/>
      <c r="G9" s="9">
        <f t="shared" si="0"/>
        <v>892280.33597439993</v>
      </c>
      <c r="H9" s="9">
        <f>G9+(G9*$C$1*1)</f>
        <v>963662.76285235188</v>
      </c>
      <c r="I9" s="2"/>
      <c r="J9" s="2"/>
    </row>
    <row r="10" spans="2:10" ht="23.25" x14ac:dyDescent="0.35">
      <c r="B10" s="6" t="s">
        <v>6</v>
      </c>
      <c r="C10" s="8">
        <v>46753</v>
      </c>
      <c r="D10" s="6">
        <v>8</v>
      </c>
      <c r="E10" s="9">
        <f t="shared" si="1"/>
        <v>100000</v>
      </c>
      <c r="F10" s="9"/>
      <c r="G10" s="9">
        <f t="shared" si="0"/>
        <v>1063662.7628523519</v>
      </c>
      <c r="H10" s="9">
        <f>G10+(G10*$C$1*1)</f>
        <v>1148755.7838805399</v>
      </c>
      <c r="I10" s="2"/>
      <c r="J10" s="2"/>
    </row>
    <row r="11" spans="2:10" ht="23.25" x14ac:dyDescent="0.35">
      <c r="B11" s="6" t="s">
        <v>7</v>
      </c>
      <c r="C11" s="8">
        <v>47119</v>
      </c>
      <c r="D11" s="6">
        <v>9</v>
      </c>
      <c r="E11" s="9">
        <f t="shared" si="1"/>
        <v>100000</v>
      </c>
      <c r="F11" s="9"/>
      <c r="G11" s="9">
        <f t="shared" si="0"/>
        <v>1248755.7838805399</v>
      </c>
      <c r="H11" s="9">
        <f>G11+(G11*$C$1*1)</f>
        <v>1348656.2465909831</v>
      </c>
      <c r="I11" s="2"/>
      <c r="J11" s="2"/>
    </row>
    <row r="12" spans="2:10" ht="23.25" x14ac:dyDescent="0.35">
      <c r="B12" s="6" t="s">
        <v>8</v>
      </c>
      <c r="C12" s="8">
        <v>47484</v>
      </c>
      <c r="D12" s="6">
        <v>10</v>
      </c>
      <c r="E12" s="9">
        <f t="shared" si="1"/>
        <v>100000</v>
      </c>
      <c r="F12" s="9"/>
      <c r="G12" s="9">
        <f t="shared" si="0"/>
        <v>1448656.2465909831</v>
      </c>
      <c r="H12" s="9">
        <f>G12+(G12*$C$1*1)</f>
        <v>1564548.7463182618</v>
      </c>
      <c r="I12" s="2"/>
      <c r="J12" s="2"/>
    </row>
    <row r="13" spans="2:10" ht="23.25" x14ac:dyDescent="0.35">
      <c r="B13" s="6" t="s">
        <v>9</v>
      </c>
      <c r="C13" s="8">
        <v>47849</v>
      </c>
      <c r="D13" s="6">
        <v>11</v>
      </c>
      <c r="E13" s="9">
        <f t="shared" si="1"/>
        <v>100000</v>
      </c>
      <c r="F13" s="9"/>
      <c r="G13" s="9">
        <f t="shared" si="0"/>
        <v>1664548.7463182618</v>
      </c>
      <c r="H13" s="9">
        <f>G13+(G13*$C$1*1)</f>
        <v>1797712.6460237228</v>
      </c>
      <c r="I13" s="2"/>
      <c r="J13" s="2"/>
    </row>
    <row r="14" spans="2:10" ht="23.25" x14ac:dyDescent="0.35">
      <c r="B14" s="6" t="s">
        <v>10</v>
      </c>
      <c r="C14" s="8">
        <v>48214</v>
      </c>
      <c r="D14" s="6">
        <v>12</v>
      </c>
      <c r="E14" s="9">
        <f t="shared" si="1"/>
        <v>100000</v>
      </c>
      <c r="F14" s="9"/>
      <c r="G14" s="9">
        <f t="shared" si="0"/>
        <v>1897712.6460237228</v>
      </c>
      <c r="H14" s="9">
        <f>G14+(G14*$C$1*1)</f>
        <v>2049529.6577056206</v>
      </c>
      <c r="I14" s="2"/>
      <c r="J14" s="2"/>
    </row>
    <row r="15" spans="2:10" ht="23.25" x14ac:dyDescent="0.35">
      <c r="B15" s="6" t="s">
        <v>11</v>
      </c>
      <c r="C15" s="8">
        <v>48580</v>
      </c>
      <c r="D15" s="6"/>
      <c r="E15" s="9"/>
      <c r="F15" s="9"/>
      <c r="G15" s="9">
        <f t="shared" si="0"/>
        <v>2049529.6577056206</v>
      </c>
      <c r="H15" s="9">
        <f>G15+(G15*$C$1*1)</f>
        <v>2213492.0303220702</v>
      </c>
      <c r="I15" s="2"/>
      <c r="J15" s="2"/>
    </row>
    <row r="16" spans="2:10" ht="23.25" x14ac:dyDescent="0.35">
      <c r="B16" s="6" t="s">
        <v>13</v>
      </c>
      <c r="C16" s="8">
        <v>48945</v>
      </c>
      <c r="D16" s="6"/>
      <c r="E16" s="9"/>
      <c r="F16" s="9"/>
      <c r="G16" s="9">
        <f t="shared" si="0"/>
        <v>2213492.0303220702</v>
      </c>
      <c r="H16" s="9">
        <f>G16+(G16*$C$1*1)</f>
        <v>2390571.3927478357</v>
      </c>
      <c r="I16" s="2"/>
      <c r="J16" s="2"/>
    </row>
    <row r="17" spans="2:11" ht="23.25" x14ac:dyDescent="0.35">
      <c r="B17" s="6" t="s">
        <v>14</v>
      </c>
      <c r="C17" s="8">
        <v>49310</v>
      </c>
      <c r="D17" s="6">
        <v>1</v>
      </c>
      <c r="E17" s="9"/>
      <c r="F17" s="9">
        <v>215270</v>
      </c>
      <c r="G17" s="9">
        <f>H16+E17-F17</f>
        <v>2175301.3927478357</v>
      </c>
      <c r="H17" s="9">
        <f>(G17)+((G17)*$C$1*1)</f>
        <v>2349325.5041676625</v>
      </c>
      <c r="I17" s="2"/>
      <c r="J17" s="2"/>
      <c r="K17" s="2"/>
    </row>
    <row r="18" spans="2:11" ht="23.25" x14ac:dyDescent="0.35">
      <c r="B18" s="6" t="s">
        <v>15</v>
      </c>
      <c r="C18" s="8">
        <v>49675</v>
      </c>
      <c r="D18" s="6">
        <v>2</v>
      </c>
      <c r="E18" s="9"/>
      <c r="F18" s="9">
        <v>215270</v>
      </c>
      <c r="G18" s="9">
        <f t="shared" ref="G18:G28" si="2">H17+E18-F18</f>
        <v>2134055.5041676625</v>
      </c>
      <c r="H18" s="9">
        <f t="shared" ref="H18:H28" si="3">(G18)+((G18)*$C$1*1)</f>
        <v>2304779.9445010754</v>
      </c>
      <c r="I18" s="2"/>
      <c r="J18" s="2"/>
      <c r="K18" s="2"/>
    </row>
    <row r="19" spans="2:11" ht="23.25" x14ac:dyDescent="0.35">
      <c r="B19" s="6" t="s">
        <v>16</v>
      </c>
      <c r="C19" s="8">
        <v>50041</v>
      </c>
      <c r="D19" s="6">
        <v>3</v>
      </c>
      <c r="E19" s="9"/>
      <c r="F19" s="9">
        <v>215270</v>
      </c>
      <c r="G19" s="9">
        <f t="shared" si="2"/>
        <v>2089509.9445010754</v>
      </c>
      <c r="H19" s="9">
        <f t="shared" si="3"/>
        <v>2256670.7400611616</v>
      </c>
      <c r="I19" s="2"/>
      <c r="J19" s="2"/>
      <c r="K19" s="2"/>
    </row>
    <row r="20" spans="2:11" ht="23.25" x14ac:dyDescent="0.35">
      <c r="B20" s="6" t="s">
        <v>17</v>
      </c>
      <c r="C20" s="8">
        <v>50406</v>
      </c>
      <c r="D20" s="6">
        <v>4</v>
      </c>
      <c r="E20" s="9"/>
      <c r="F20" s="9">
        <v>215270</v>
      </c>
      <c r="G20" s="9">
        <f t="shared" si="2"/>
        <v>2041400.7400611616</v>
      </c>
      <c r="H20" s="9">
        <f t="shared" si="3"/>
        <v>2204712.7992660543</v>
      </c>
      <c r="I20" s="2"/>
      <c r="J20" s="2"/>
      <c r="K20" s="2"/>
    </row>
    <row r="21" spans="2:11" ht="23.25" x14ac:dyDescent="0.35">
      <c r="B21" s="6" t="s">
        <v>18</v>
      </c>
      <c r="C21" s="8">
        <v>50771</v>
      </c>
      <c r="D21" s="6">
        <v>5</v>
      </c>
      <c r="E21" s="9"/>
      <c r="F21" s="9">
        <v>215270</v>
      </c>
      <c r="G21" s="9">
        <f t="shared" si="2"/>
        <v>1989442.7992660543</v>
      </c>
      <c r="H21" s="9">
        <f t="shared" si="3"/>
        <v>2148598.2232073387</v>
      </c>
      <c r="I21" s="2"/>
      <c r="J21" s="2"/>
      <c r="K21" s="2"/>
    </row>
    <row r="22" spans="2:11" ht="23.25" x14ac:dyDescent="0.35">
      <c r="B22" s="6" t="s">
        <v>19</v>
      </c>
      <c r="C22" s="8">
        <v>51136</v>
      </c>
      <c r="D22" s="6">
        <v>6</v>
      </c>
      <c r="E22" s="9"/>
      <c r="F22" s="9">
        <v>215270</v>
      </c>
      <c r="G22" s="9">
        <f t="shared" si="2"/>
        <v>1933328.2232073387</v>
      </c>
      <c r="H22" s="9">
        <f t="shared" si="3"/>
        <v>2087994.4810639259</v>
      </c>
      <c r="I22" s="2"/>
      <c r="J22" s="2"/>
      <c r="K22" s="2"/>
    </row>
    <row r="23" spans="2:11" ht="23.25" x14ac:dyDescent="0.35">
      <c r="B23" s="6" t="s">
        <v>20</v>
      </c>
      <c r="C23" s="8">
        <v>51502</v>
      </c>
      <c r="D23" s="6">
        <v>7</v>
      </c>
      <c r="E23" s="9"/>
      <c r="F23" s="9">
        <v>215270</v>
      </c>
      <c r="G23" s="9">
        <f t="shared" si="2"/>
        <v>1872724.4810639259</v>
      </c>
      <c r="H23" s="9">
        <f t="shared" si="3"/>
        <v>2022542.43954904</v>
      </c>
      <c r="I23" s="2"/>
      <c r="J23" s="2"/>
      <c r="K23" s="2"/>
    </row>
    <row r="24" spans="2:11" ht="23.25" x14ac:dyDescent="0.35">
      <c r="B24" s="6" t="s">
        <v>21</v>
      </c>
      <c r="C24" s="8">
        <v>51867</v>
      </c>
      <c r="D24" s="6">
        <v>8</v>
      </c>
      <c r="E24" s="9"/>
      <c r="F24" s="9">
        <v>215270</v>
      </c>
      <c r="G24" s="9">
        <f t="shared" si="2"/>
        <v>1807272.43954904</v>
      </c>
      <c r="H24" s="9">
        <f t="shared" si="3"/>
        <v>1951854.2347129632</v>
      </c>
      <c r="I24" s="2"/>
      <c r="J24" s="2"/>
      <c r="K24" s="2"/>
    </row>
    <row r="25" spans="2:11" ht="23.25" x14ac:dyDescent="0.35">
      <c r="B25" s="6" t="s">
        <v>22</v>
      </c>
      <c r="C25" s="8">
        <v>52232</v>
      </c>
      <c r="D25" s="6">
        <v>9</v>
      </c>
      <c r="E25" s="9"/>
      <c r="F25" s="9">
        <v>215270</v>
      </c>
      <c r="G25" s="9">
        <f t="shared" si="2"/>
        <v>1736584.2347129632</v>
      </c>
      <c r="H25" s="9">
        <f t="shared" si="3"/>
        <v>1875510.9734900002</v>
      </c>
      <c r="I25" s="2"/>
      <c r="J25" s="2"/>
      <c r="K25" s="2"/>
    </row>
    <row r="26" spans="2:11" ht="23.25" x14ac:dyDescent="0.35">
      <c r="B26" s="6" t="s">
        <v>23</v>
      </c>
      <c r="C26" s="8">
        <v>52597</v>
      </c>
      <c r="D26" s="6">
        <v>10</v>
      </c>
      <c r="E26" s="9"/>
      <c r="F26" s="9">
        <v>215270</v>
      </c>
      <c r="G26" s="9">
        <f t="shared" si="2"/>
        <v>1660240.9734900002</v>
      </c>
      <c r="H26" s="9">
        <f t="shared" si="3"/>
        <v>1793060.2513692002</v>
      </c>
      <c r="I26" s="2"/>
      <c r="J26" s="2"/>
      <c r="K26" s="2"/>
    </row>
    <row r="27" spans="2:11" ht="23.25" x14ac:dyDescent="0.35">
      <c r="B27" s="6" t="s">
        <v>24</v>
      </c>
      <c r="C27" s="8">
        <v>52963</v>
      </c>
      <c r="D27" s="6">
        <v>11</v>
      </c>
      <c r="E27" s="9"/>
      <c r="F27" s="9">
        <v>215270</v>
      </c>
      <c r="G27" s="9">
        <f t="shared" si="2"/>
        <v>1577790.2513692002</v>
      </c>
      <c r="H27" s="9">
        <f t="shared" si="3"/>
        <v>1704013.4714787363</v>
      </c>
      <c r="I27" s="2"/>
      <c r="J27" s="2"/>
      <c r="K27" s="2"/>
    </row>
    <row r="28" spans="2:11" ht="23.25" x14ac:dyDescent="0.35">
      <c r="B28" s="6" t="s">
        <v>25</v>
      </c>
      <c r="C28" s="8">
        <v>53328</v>
      </c>
      <c r="D28" s="6">
        <v>12</v>
      </c>
      <c r="E28" s="9"/>
      <c r="F28" s="9">
        <v>215270</v>
      </c>
      <c r="G28" s="9">
        <f t="shared" si="2"/>
        <v>1488743.4714787363</v>
      </c>
      <c r="H28" s="9"/>
      <c r="I28" s="2"/>
      <c r="J28" s="2"/>
      <c r="K28" s="2"/>
    </row>
    <row r="29" spans="2:11" ht="24" thickBot="1" x14ac:dyDescent="0.4">
      <c r="B29" s="5"/>
      <c r="C29" s="5"/>
      <c r="D29" s="5"/>
      <c r="E29" s="10"/>
      <c r="F29" s="10"/>
      <c r="G29" s="10"/>
      <c r="H29" s="10"/>
      <c r="I29" s="2"/>
      <c r="J29" s="2"/>
      <c r="K29" s="2"/>
    </row>
    <row r="30" spans="2:11" ht="23.25" x14ac:dyDescent="0.35">
      <c r="B30" s="5"/>
      <c r="C30" s="5"/>
      <c r="D30" s="5"/>
      <c r="E30" s="11" t="s">
        <v>31</v>
      </c>
      <c r="F30" s="12" t="s">
        <v>32</v>
      </c>
      <c r="G30" s="10"/>
      <c r="H30" s="10"/>
      <c r="I30" s="2"/>
      <c r="J30" s="2"/>
      <c r="K30" s="2"/>
    </row>
    <row r="31" spans="2:11" ht="24" thickBot="1" x14ac:dyDescent="0.4">
      <c r="B31" s="5"/>
      <c r="C31" s="5"/>
      <c r="D31" s="5"/>
      <c r="E31" s="13">
        <f>SUM(E3:E28)</f>
        <v>1200000</v>
      </c>
      <c r="F31" s="14">
        <f>SUM(F3:F28)</f>
        <v>2583240</v>
      </c>
      <c r="G31" s="10"/>
      <c r="H31" s="10"/>
      <c r="I31" s="2"/>
      <c r="J31" s="2"/>
      <c r="K31" s="2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77B9-B8EA-467E-87F9-7A3B63AAFDFD}">
  <dimension ref="B1:K44"/>
  <sheetViews>
    <sheetView topLeftCell="A28" workbookViewId="0">
      <selection activeCell="B1" sqref="B1:H44"/>
    </sheetView>
  </sheetViews>
  <sheetFormatPr defaultRowHeight="15" x14ac:dyDescent="0.25"/>
  <cols>
    <col min="2" max="2" width="11.7109375" bestFit="1" customWidth="1"/>
    <col min="3" max="3" width="17.140625" bestFit="1" customWidth="1"/>
    <col min="4" max="4" width="4.7109375" bestFit="1" customWidth="1"/>
    <col min="5" max="6" width="23.5703125" bestFit="1" customWidth="1"/>
    <col min="7" max="7" width="24.5703125" bestFit="1" customWidth="1"/>
    <col min="8" max="8" width="23.5703125" bestFit="1" customWidth="1"/>
    <col min="9" max="9" width="11.5703125" bestFit="1" customWidth="1"/>
    <col min="10" max="11" width="14.28515625" bestFit="1" customWidth="1"/>
  </cols>
  <sheetData>
    <row r="1" spans="2:10" ht="23.25" x14ac:dyDescent="0.35">
      <c r="B1" s="3" t="s">
        <v>26</v>
      </c>
      <c r="C1" s="4">
        <v>0.08</v>
      </c>
      <c r="D1" s="5"/>
      <c r="E1" s="5"/>
      <c r="F1" s="5"/>
      <c r="G1" s="5"/>
      <c r="H1" s="5"/>
    </row>
    <row r="2" spans="2:10" ht="46.5" x14ac:dyDescent="0.35">
      <c r="B2" s="6"/>
      <c r="C2" s="6"/>
      <c r="D2" s="6"/>
      <c r="E2" s="6" t="s">
        <v>27</v>
      </c>
      <c r="F2" s="6" t="s">
        <v>28</v>
      </c>
      <c r="G2" s="7" t="s">
        <v>29</v>
      </c>
      <c r="H2" s="7" t="s">
        <v>30</v>
      </c>
      <c r="I2" s="1"/>
    </row>
    <row r="3" spans="2:10" ht="23.25" x14ac:dyDescent="0.35">
      <c r="B3" s="6" t="s">
        <v>12</v>
      </c>
      <c r="C3" s="8">
        <v>44197</v>
      </c>
      <c r="D3" s="6">
        <v>1</v>
      </c>
      <c r="E3" s="9">
        <v>100000</v>
      </c>
      <c r="F3" s="9"/>
      <c r="G3" s="9">
        <f>E3-F3</f>
        <v>100000</v>
      </c>
      <c r="H3" s="9">
        <f>G3+(G3*$C$1*1)</f>
        <v>108000</v>
      </c>
      <c r="I3" s="2"/>
      <c r="J3" s="2"/>
    </row>
    <row r="4" spans="2:10" ht="23.25" x14ac:dyDescent="0.35">
      <c r="B4" s="6" t="s">
        <v>0</v>
      </c>
      <c r="C4" s="8">
        <v>44562</v>
      </c>
      <c r="D4" s="6">
        <v>2</v>
      </c>
      <c r="E4" s="9">
        <f>E3</f>
        <v>100000</v>
      </c>
      <c r="F4" s="9"/>
      <c r="G4" s="9">
        <f t="shared" ref="G4:G16" si="0">H3+E4-F4</f>
        <v>208000</v>
      </c>
      <c r="H4" s="9">
        <f>G4+(G4*$C$1*1)</f>
        <v>224640</v>
      </c>
      <c r="I4" s="2"/>
      <c r="J4" s="2"/>
    </row>
    <row r="5" spans="2:10" ht="23.25" x14ac:dyDescent="0.35">
      <c r="B5" s="6" t="s">
        <v>1</v>
      </c>
      <c r="C5" s="8">
        <v>44927</v>
      </c>
      <c r="D5" s="6">
        <v>3</v>
      </c>
      <c r="E5" s="9">
        <f t="shared" ref="E5:E12" si="1">E4</f>
        <v>100000</v>
      </c>
      <c r="F5" s="9"/>
      <c r="G5" s="9">
        <f t="shared" si="0"/>
        <v>324640</v>
      </c>
      <c r="H5" s="9">
        <f>G5+(G5*$C$1*1)</f>
        <v>350611.20000000001</v>
      </c>
      <c r="I5" s="2"/>
      <c r="J5" s="2"/>
    </row>
    <row r="6" spans="2:10" ht="23.25" x14ac:dyDescent="0.35">
      <c r="B6" s="6" t="s">
        <v>2</v>
      </c>
      <c r="C6" s="8">
        <v>45292</v>
      </c>
      <c r="D6" s="6">
        <v>4</v>
      </c>
      <c r="E6" s="9">
        <f t="shared" si="1"/>
        <v>100000</v>
      </c>
      <c r="F6" s="9"/>
      <c r="G6" s="9">
        <f t="shared" si="0"/>
        <v>450611.20000000001</v>
      </c>
      <c r="H6" s="9">
        <f>G6+(G6*$C$1*1)</f>
        <v>486660.09600000002</v>
      </c>
      <c r="I6" s="2"/>
      <c r="J6" s="2"/>
    </row>
    <row r="7" spans="2:10" ht="23.25" x14ac:dyDescent="0.35">
      <c r="B7" s="6" t="s">
        <v>3</v>
      </c>
      <c r="C7" s="8">
        <v>45658</v>
      </c>
      <c r="D7" s="6">
        <v>5</v>
      </c>
      <c r="E7" s="9">
        <f t="shared" si="1"/>
        <v>100000</v>
      </c>
      <c r="F7" s="9"/>
      <c r="G7" s="9">
        <f t="shared" si="0"/>
        <v>586660.09600000002</v>
      </c>
      <c r="H7" s="9">
        <f>G7+(G7*$C$1*1)</f>
        <v>633592.90367999999</v>
      </c>
      <c r="I7" s="2"/>
      <c r="J7" s="2"/>
    </row>
    <row r="8" spans="2:10" ht="23.25" x14ac:dyDescent="0.35">
      <c r="B8" s="6" t="s">
        <v>4</v>
      </c>
      <c r="C8" s="8">
        <v>46023</v>
      </c>
      <c r="D8" s="6">
        <v>6</v>
      </c>
      <c r="E8" s="9">
        <f t="shared" si="1"/>
        <v>100000</v>
      </c>
      <c r="F8" s="9"/>
      <c r="G8" s="9">
        <f t="shared" si="0"/>
        <v>733592.90367999999</v>
      </c>
      <c r="H8" s="9">
        <f>G8+(G8*$C$1*1)</f>
        <v>792280.33597439993</v>
      </c>
      <c r="I8" s="2"/>
      <c r="J8" s="2"/>
    </row>
    <row r="9" spans="2:10" ht="23.25" x14ac:dyDescent="0.35">
      <c r="B9" s="6" t="s">
        <v>5</v>
      </c>
      <c r="C9" s="8">
        <v>46388</v>
      </c>
      <c r="D9" s="6">
        <v>7</v>
      </c>
      <c r="E9" s="9">
        <f t="shared" si="1"/>
        <v>100000</v>
      </c>
      <c r="F9" s="9"/>
      <c r="G9" s="9">
        <f t="shared" si="0"/>
        <v>892280.33597439993</v>
      </c>
      <c r="H9" s="9">
        <f>G9+(G9*$C$1*1)</f>
        <v>963662.76285235188</v>
      </c>
      <c r="I9" s="2"/>
      <c r="J9" s="2"/>
    </row>
    <row r="10" spans="2:10" ht="23.25" x14ac:dyDescent="0.35">
      <c r="B10" s="6" t="s">
        <v>6</v>
      </c>
      <c r="C10" s="8">
        <v>46753</v>
      </c>
      <c r="D10" s="6">
        <v>8</v>
      </c>
      <c r="E10" s="9">
        <f t="shared" si="1"/>
        <v>100000</v>
      </c>
      <c r="F10" s="9"/>
      <c r="G10" s="9">
        <f t="shared" si="0"/>
        <v>1063662.7628523519</v>
      </c>
      <c r="H10" s="9">
        <f>G10+(G10*$C$1*1)</f>
        <v>1148755.7838805399</v>
      </c>
      <c r="I10" s="2"/>
      <c r="J10" s="2"/>
    </row>
    <row r="11" spans="2:10" ht="23.25" x14ac:dyDescent="0.35">
      <c r="B11" s="6" t="s">
        <v>7</v>
      </c>
      <c r="C11" s="8">
        <v>47119</v>
      </c>
      <c r="D11" s="6">
        <v>9</v>
      </c>
      <c r="E11" s="9">
        <f t="shared" si="1"/>
        <v>100000</v>
      </c>
      <c r="F11" s="9"/>
      <c r="G11" s="9">
        <f t="shared" si="0"/>
        <v>1248755.7838805399</v>
      </c>
      <c r="H11" s="9">
        <f>G11+(G11*$C$1*1)</f>
        <v>1348656.2465909831</v>
      </c>
      <c r="I11" s="2"/>
      <c r="J11" s="2"/>
    </row>
    <row r="12" spans="2:10" ht="23.25" x14ac:dyDescent="0.35">
      <c r="B12" s="6" t="s">
        <v>8</v>
      </c>
      <c r="C12" s="8">
        <v>47484</v>
      </c>
      <c r="D12" s="6">
        <v>10</v>
      </c>
      <c r="E12" s="9">
        <f t="shared" si="1"/>
        <v>100000</v>
      </c>
      <c r="F12" s="9"/>
      <c r="G12" s="9">
        <f t="shared" si="0"/>
        <v>1448656.2465909831</v>
      </c>
      <c r="H12" s="9">
        <f>G12+(G12*$C$1*1)</f>
        <v>1564548.7463182618</v>
      </c>
      <c r="I12" s="2"/>
      <c r="J12" s="2"/>
    </row>
    <row r="13" spans="2:10" ht="23.25" x14ac:dyDescent="0.35">
      <c r="B13" s="6" t="s">
        <v>9</v>
      </c>
      <c r="C13" s="8">
        <v>47849</v>
      </c>
      <c r="D13" s="6"/>
      <c r="E13" s="9"/>
      <c r="F13" s="9"/>
      <c r="G13" s="9">
        <f t="shared" si="0"/>
        <v>1564548.7463182618</v>
      </c>
      <c r="H13" s="9">
        <f>G13+(G13*$C$1*1)</f>
        <v>1689712.6460237228</v>
      </c>
      <c r="I13" s="2"/>
      <c r="J13" s="2"/>
    </row>
    <row r="14" spans="2:10" ht="23.25" x14ac:dyDescent="0.35">
      <c r="B14" s="6" t="s">
        <v>10</v>
      </c>
      <c r="C14" s="8">
        <v>48214</v>
      </c>
      <c r="D14" s="6"/>
      <c r="E14" s="9"/>
      <c r="F14" s="9"/>
      <c r="G14" s="9">
        <f t="shared" si="0"/>
        <v>1689712.6460237228</v>
      </c>
      <c r="H14" s="9">
        <f>G14+(G14*$C$1*1)</f>
        <v>1824889.6577056206</v>
      </c>
      <c r="I14" s="2"/>
      <c r="J14" s="2"/>
    </row>
    <row r="15" spans="2:10" ht="23.25" x14ac:dyDescent="0.35">
      <c r="B15" s="6" t="s">
        <v>11</v>
      </c>
      <c r="C15" s="8">
        <v>48580</v>
      </c>
      <c r="D15" s="6">
        <v>1</v>
      </c>
      <c r="E15" s="9"/>
      <c r="F15" s="9">
        <v>93988</v>
      </c>
      <c r="G15" s="9">
        <f t="shared" si="0"/>
        <v>1730901.6577056206</v>
      </c>
      <c r="H15" s="9">
        <f>G15+(G15*$C$1*1)</f>
        <v>1869373.7903220702</v>
      </c>
      <c r="I15" s="2"/>
      <c r="J15" s="2"/>
    </row>
    <row r="16" spans="2:10" ht="23.25" x14ac:dyDescent="0.35">
      <c r="B16" s="6" t="s">
        <v>13</v>
      </c>
      <c r="C16" s="8">
        <v>48945</v>
      </c>
      <c r="D16" s="6">
        <v>2</v>
      </c>
      <c r="E16" s="9"/>
      <c r="F16" s="9">
        <f>F15</f>
        <v>93988</v>
      </c>
      <c r="G16" s="9">
        <f t="shared" si="0"/>
        <v>1775385.7903220702</v>
      </c>
      <c r="H16" s="9">
        <f>G16+(G16*$C$1*1)</f>
        <v>1917416.6535478358</v>
      </c>
      <c r="I16" s="2"/>
      <c r="J16" s="2"/>
    </row>
    <row r="17" spans="2:11" ht="23.25" x14ac:dyDescent="0.35">
      <c r="B17" s="6" t="s">
        <v>14</v>
      </c>
      <c r="C17" s="8">
        <v>49310</v>
      </c>
      <c r="D17" s="6">
        <v>3</v>
      </c>
      <c r="E17" s="9"/>
      <c r="F17" s="9">
        <f t="shared" ref="F17:F28" si="2">F16</f>
        <v>93988</v>
      </c>
      <c r="G17" s="9">
        <f>H16+E17-F17</f>
        <v>1823428.6535478358</v>
      </c>
      <c r="H17" s="9">
        <f>(G17)+((G17)*$C$1*1)</f>
        <v>1969302.9458316625</v>
      </c>
      <c r="I17" s="2"/>
      <c r="J17" s="2"/>
      <c r="K17" s="2"/>
    </row>
    <row r="18" spans="2:11" ht="23.25" x14ac:dyDescent="0.35">
      <c r="B18" s="6" t="s">
        <v>15</v>
      </c>
      <c r="C18" s="8">
        <v>49675</v>
      </c>
      <c r="D18" s="6">
        <v>4</v>
      </c>
      <c r="E18" s="9"/>
      <c r="F18" s="9">
        <f t="shared" si="2"/>
        <v>93988</v>
      </c>
      <c r="G18" s="9">
        <f t="shared" ref="G18:G28" si="3">H17+E18-F18</f>
        <v>1875314.9458316625</v>
      </c>
      <c r="H18" s="9">
        <f t="shared" ref="H18:H40" si="4">(G18)+((G18)*$C$1*1)</f>
        <v>2025340.1414981955</v>
      </c>
      <c r="I18" s="2"/>
      <c r="J18" s="2"/>
      <c r="K18" s="2"/>
    </row>
    <row r="19" spans="2:11" ht="23.25" x14ac:dyDescent="0.35">
      <c r="B19" s="6" t="s">
        <v>16</v>
      </c>
      <c r="C19" s="8">
        <v>50041</v>
      </c>
      <c r="D19" s="6">
        <v>5</v>
      </c>
      <c r="E19" s="9"/>
      <c r="F19" s="9">
        <f t="shared" si="2"/>
        <v>93988</v>
      </c>
      <c r="G19" s="9">
        <f t="shared" si="3"/>
        <v>1931352.1414981955</v>
      </c>
      <c r="H19" s="9">
        <f t="shared" si="4"/>
        <v>2085860.3128180511</v>
      </c>
      <c r="I19" s="2"/>
      <c r="J19" s="2"/>
      <c r="K19" s="2"/>
    </row>
    <row r="20" spans="2:11" ht="23.25" x14ac:dyDescent="0.35">
      <c r="B20" s="6" t="s">
        <v>17</v>
      </c>
      <c r="C20" s="8">
        <v>50406</v>
      </c>
      <c r="D20" s="6">
        <v>6</v>
      </c>
      <c r="E20" s="9"/>
      <c r="F20" s="9">
        <f t="shared" si="2"/>
        <v>93988</v>
      </c>
      <c r="G20" s="9">
        <f t="shared" si="3"/>
        <v>1991872.3128180511</v>
      </c>
      <c r="H20" s="9">
        <f t="shared" si="4"/>
        <v>2151222.0978434952</v>
      </c>
      <c r="I20" s="2"/>
      <c r="J20" s="2"/>
      <c r="K20" s="2"/>
    </row>
    <row r="21" spans="2:11" ht="23.25" x14ac:dyDescent="0.35">
      <c r="B21" s="6" t="s">
        <v>18</v>
      </c>
      <c r="C21" s="8">
        <v>50771</v>
      </c>
      <c r="D21" s="6">
        <v>7</v>
      </c>
      <c r="E21" s="9"/>
      <c r="F21" s="9">
        <f t="shared" si="2"/>
        <v>93988</v>
      </c>
      <c r="G21" s="9">
        <f t="shared" si="3"/>
        <v>2057234.0978434952</v>
      </c>
      <c r="H21" s="9">
        <f t="shared" si="4"/>
        <v>2221812.8256709748</v>
      </c>
      <c r="I21" s="2"/>
      <c r="J21" s="2"/>
      <c r="K21" s="2"/>
    </row>
    <row r="22" spans="2:11" ht="23.25" x14ac:dyDescent="0.35">
      <c r="B22" s="6" t="s">
        <v>19</v>
      </c>
      <c r="C22" s="8">
        <v>51136</v>
      </c>
      <c r="D22" s="6">
        <v>8</v>
      </c>
      <c r="E22" s="9"/>
      <c r="F22" s="9">
        <f t="shared" si="2"/>
        <v>93988</v>
      </c>
      <c r="G22" s="9">
        <f t="shared" si="3"/>
        <v>2127824.8256709748</v>
      </c>
      <c r="H22" s="9">
        <f t="shared" si="4"/>
        <v>2298050.8117246525</v>
      </c>
      <c r="I22" s="2"/>
      <c r="J22" s="2"/>
      <c r="K22" s="2"/>
    </row>
    <row r="23" spans="2:11" ht="23.25" x14ac:dyDescent="0.35">
      <c r="B23" s="6" t="s">
        <v>20</v>
      </c>
      <c r="C23" s="8">
        <v>51502</v>
      </c>
      <c r="D23" s="6">
        <v>9</v>
      </c>
      <c r="E23" s="9"/>
      <c r="F23" s="9">
        <f t="shared" si="2"/>
        <v>93988</v>
      </c>
      <c r="G23" s="9">
        <f t="shared" si="3"/>
        <v>2204062.8117246525</v>
      </c>
      <c r="H23" s="9">
        <f t="shared" si="4"/>
        <v>2380387.836662625</v>
      </c>
      <c r="I23" s="2"/>
      <c r="J23" s="2"/>
      <c r="K23" s="2"/>
    </row>
    <row r="24" spans="2:11" ht="23.25" x14ac:dyDescent="0.35">
      <c r="B24" s="6" t="s">
        <v>21</v>
      </c>
      <c r="C24" s="8">
        <v>51867</v>
      </c>
      <c r="D24" s="6">
        <v>10</v>
      </c>
      <c r="E24" s="9"/>
      <c r="F24" s="9">
        <f t="shared" si="2"/>
        <v>93988</v>
      </c>
      <c r="G24" s="9">
        <f t="shared" si="3"/>
        <v>2286399.836662625</v>
      </c>
      <c r="H24" s="9">
        <f t="shared" si="4"/>
        <v>2469311.8235956351</v>
      </c>
      <c r="I24" s="2"/>
      <c r="J24" s="2"/>
      <c r="K24" s="2"/>
    </row>
    <row r="25" spans="2:11" ht="23.25" x14ac:dyDescent="0.35">
      <c r="B25" s="6" t="s">
        <v>22</v>
      </c>
      <c r="C25" s="8">
        <v>52232</v>
      </c>
      <c r="D25" s="6">
        <v>11</v>
      </c>
      <c r="E25" s="9"/>
      <c r="F25" s="9">
        <f t="shared" si="2"/>
        <v>93988</v>
      </c>
      <c r="G25" s="9">
        <f t="shared" si="3"/>
        <v>2375323.8235956351</v>
      </c>
      <c r="H25" s="9">
        <f t="shared" si="4"/>
        <v>2565349.7294832859</v>
      </c>
      <c r="I25" s="2"/>
      <c r="J25" s="2"/>
      <c r="K25" s="2"/>
    </row>
    <row r="26" spans="2:11" ht="23.25" x14ac:dyDescent="0.35">
      <c r="B26" s="6" t="s">
        <v>23</v>
      </c>
      <c r="C26" s="8">
        <v>52597</v>
      </c>
      <c r="D26" s="6">
        <v>12</v>
      </c>
      <c r="E26" s="9"/>
      <c r="F26" s="9">
        <f t="shared" si="2"/>
        <v>93988</v>
      </c>
      <c r="G26" s="9">
        <f t="shared" si="3"/>
        <v>2471361.7294832859</v>
      </c>
      <c r="H26" s="9">
        <f t="shared" si="4"/>
        <v>2669070.6678419486</v>
      </c>
      <c r="I26" s="2"/>
      <c r="J26" s="2"/>
      <c r="K26" s="2"/>
    </row>
    <row r="27" spans="2:11" ht="23.25" x14ac:dyDescent="0.35">
      <c r="B27" s="6" t="s">
        <v>24</v>
      </c>
      <c r="C27" s="8">
        <v>52963</v>
      </c>
      <c r="D27" s="6">
        <v>13</v>
      </c>
      <c r="E27" s="9"/>
      <c r="F27" s="9">
        <f t="shared" si="2"/>
        <v>93988</v>
      </c>
      <c r="G27" s="9">
        <f t="shared" si="3"/>
        <v>2575082.6678419486</v>
      </c>
      <c r="H27" s="9">
        <f t="shared" si="4"/>
        <v>2781089.2812693045</v>
      </c>
      <c r="I27" s="2"/>
      <c r="J27" s="2"/>
      <c r="K27" s="2"/>
    </row>
    <row r="28" spans="2:11" ht="23.25" x14ac:dyDescent="0.35">
      <c r="B28" s="6" t="s">
        <v>25</v>
      </c>
      <c r="C28" s="8">
        <v>53328</v>
      </c>
      <c r="D28" s="6">
        <v>14</v>
      </c>
      <c r="E28" s="9"/>
      <c r="F28" s="9">
        <f t="shared" ref="F28:F39" si="5">F27</f>
        <v>93988</v>
      </c>
      <c r="G28" s="9">
        <f t="shared" ref="G28:G39" si="6">H27+E28-F28</f>
        <v>2687101.2812693045</v>
      </c>
      <c r="H28" s="9">
        <f t="shared" si="4"/>
        <v>2902069.3837708486</v>
      </c>
      <c r="I28" s="2"/>
      <c r="J28" s="2"/>
      <c r="K28" s="2"/>
    </row>
    <row r="29" spans="2:11" ht="23.25" x14ac:dyDescent="0.35">
      <c r="B29" s="6" t="s">
        <v>33</v>
      </c>
      <c r="C29" s="8">
        <v>53693</v>
      </c>
      <c r="D29" s="6">
        <v>15</v>
      </c>
      <c r="E29" s="9"/>
      <c r="F29" s="9">
        <f t="shared" si="5"/>
        <v>93988</v>
      </c>
      <c r="G29" s="9">
        <f t="shared" si="6"/>
        <v>2808081.3837708486</v>
      </c>
      <c r="H29" s="9">
        <f t="shared" si="4"/>
        <v>3032727.8944725166</v>
      </c>
      <c r="I29" s="2"/>
      <c r="J29" s="2"/>
      <c r="K29" s="2"/>
    </row>
    <row r="30" spans="2:11" ht="23.25" x14ac:dyDescent="0.35">
      <c r="B30" s="6" t="s">
        <v>34</v>
      </c>
      <c r="C30" s="8">
        <v>54058</v>
      </c>
      <c r="D30" s="6">
        <v>16</v>
      </c>
      <c r="E30" s="9"/>
      <c r="F30" s="9">
        <f t="shared" si="5"/>
        <v>93988</v>
      </c>
      <c r="G30" s="9">
        <f t="shared" si="6"/>
        <v>2938739.8944725166</v>
      </c>
      <c r="H30" s="9">
        <f t="shared" si="4"/>
        <v>3173839.0860303179</v>
      </c>
      <c r="I30" s="2"/>
      <c r="J30" s="2"/>
      <c r="K30" s="2"/>
    </row>
    <row r="31" spans="2:11" ht="23.25" x14ac:dyDescent="0.35">
      <c r="B31" s="6" t="s">
        <v>35</v>
      </c>
      <c r="C31" s="8">
        <v>54424</v>
      </c>
      <c r="D31" s="6">
        <v>17</v>
      </c>
      <c r="E31" s="9"/>
      <c r="F31" s="9">
        <f t="shared" si="5"/>
        <v>93988</v>
      </c>
      <c r="G31" s="9">
        <f t="shared" si="6"/>
        <v>3079851.0860303179</v>
      </c>
      <c r="H31" s="9">
        <f t="shared" si="4"/>
        <v>3326239.1729127434</v>
      </c>
      <c r="I31" s="2"/>
      <c r="J31" s="2"/>
      <c r="K31" s="2"/>
    </row>
    <row r="32" spans="2:11" ht="23.25" x14ac:dyDescent="0.35">
      <c r="B32" s="6" t="s">
        <v>36</v>
      </c>
      <c r="C32" s="8">
        <v>54789</v>
      </c>
      <c r="D32" s="6">
        <v>18</v>
      </c>
      <c r="E32" s="9"/>
      <c r="F32" s="9">
        <f t="shared" si="5"/>
        <v>93988</v>
      </c>
      <c r="G32" s="9">
        <f t="shared" si="6"/>
        <v>3232251.1729127434</v>
      </c>
      <c r="H32" s="9">
        <f t="shared" si="4"/>
        <v>3490831.2667457629</v>
      </c>
      <c r="I32" s="2"/>
      <c r="J32" s="2"/>
      <c r="K32" s="2"/>
    </row>
    <row r="33" spans="2:11" ht="23.25" x14ac:dyDescent="0.35">
      <c r="B33" s="6" t="s">
        <v>37</v>
      </c>
      <c r="C33" s="8">
        <v>55154</v>
      </c>
      <c r="D33" s="6">
        <v>19</v>
      </c>
      <c r="E33" s="9"/>
      <c r="F33" s="9">
        <f t="shared" si="5"/>
        <v>93988</v>
      </c>
      <c r="G33" s="9">
        <f t="shared" si="6"/>
        <v>3396843.2667457629</v>
      </c>
      <c r="H33" s="9">
        <f t="shared" si="4"/>
        <v>3668590.7280854238</v>
      </c>
      <c r="I33" s="2"/>
      <c r="J33" s="2"/>
      <c r="K33" s="2"/>
    </row>
    <row r="34" spans="2:11" ht="23.25" x14ac:dyDescent="0.35">
      <c r="B34" s="6" t="s">
        <v>38</v>
      </c>
      <c r="C34" s="8">
        <v>55519</v>
      </c>
      <c r="D34" s="6">
        <v>20</v>
      </c>
      <c r="E34" s="9"/>
      <c r="F34" s="9">
        <f t="shared" si="5"/>
        <v>93988</v>
      </c>
      <c r="G34" s="9">
        <f t="shared" si="6"/>
        <v>3574602.7280854238</v>
      </c>
      <c r="H34" s="9">
        <f t="shared" si="4"/>
        <v>3860570.9463322577</v>
      </c>
      <c r="I34" s="2"/>
      <c r="J34" s="2"/>
      <c r="K34" s="2"/>
    </row>
    <row r="35" spans="2:11" ht="23.25" x14ac:dyDescent="0.35">
      <c r="B35" s="6" t="s">
        <v>39</v>
      </c>
      <c r="C35" s="8">
        <v>55885</v>
      </c>
      <c r="D35" s="6">
        <v>21</v>
      </c>
      <c r="E35" s="9"/>
      <c r="F35" s="9">
        <f t="shared" si="5"/>
        <v>93988</v>
      </c>
      <c r="G35" s="9">
        <f t="shared" si="6"/>
        <v>3766582.9463322577</v>
      </c>
      <c r="H35" s="9">
        <f t="shared" si="4"/>
        <v>4067909.5820388384</v>
      </c>
      <c r="I35" s="2"/>
      <c r="J35" s="2"/>
      <c r="K35" s="2"/>
    </row>
    <row r="36" spans="2:11" ht="23.25" x14ac:dyDescent="0.35">
      <c r="B36" s="6" t="s">
        <v>40</v>
      </c>
      <c r="C36" s="8">
        <v>56250</v>
      </c>
      <c r="D36" s="6">
        <v>22</v>
      </c>
      <c r="E36" s="9"/>
      <c r="F36" s="9">
        <f t="shared" si="5"/>
        <v>93988</v>
      </c>
      <c r="G36" s="9">
        <f t="shared" si="6"/>
        <v>3973921.5820388384</v>
      </c>
      <c r="H36" s="9">
        <f t="shared" si="4"/>
        <v>4291835.3086019456</v>
      </c>
      <c r="I36" s="2"/>
      <c r="J36" s="2"/>
      <c r="K36" s="2"/>
    </row>
    <row r="37" spans="2:11" ht="23.25" x14ac:dyDescent="0.35">
      <c r="B37" s="6" t="s">
        <v>41</v>
      </c>
      <c r="C37" s="8">
        <v>56615</v>
      </c>
      <c r="D37" s="6">
        <v>23</v>
      </c>
      <c r="E37" s="9"/>
      <c r="F37" s="9">
        <f t="shared" si="5"/>
        <v>93988</v>
      </c>
      <c r="G37" s="9">
        <f t="shared" si="6"/>
        <v>4197847.3086019456</v>
      </c>
      <c r="H37" s="9">
        <f t="shared" si="4"/>
        <v>4533675.0932901017</v>
      </c>
      <c r="I37" s="2"/>
      <c r="J37" s="2"/>
      <c r="K37" s="2"/>
    </row>
    <row r="38" spans="2:11" ht="23.25" x14ac:dyDescent="0.35">
      <c r="B38" s="6" t="s">
        <v>42</v>
      </c>
      <c r="C38" s="8">
        <v>56980</v>
      </c>
      <c r="D38" s="6">
        <v>24</v>
      </c>
      <c r="E38" s="9"/>
      <c r="F38" s="9">
        <f t="shared" si="5"/>
        <v>93988</v>
      </c>
      <c r="G38" s="9">
        <f t="shared" si="6"/>
        <v>4439687.0932901017</v>
      </c>
      <c r="H38" s="9">
        <f t="shared" si="4"/>
        <v>4794862.0607533101</v>
      </c>
      <c r="I38" s="2"/>
      <c r="J38" s="2"/>
      <c r="K38" s="2"/>
    </row>
    <row r="39" spans="2:11" ht="23.25" x14ac:dyDescent="0.35">
      <c r="B39" s="6" t="s">
        <v>43</v>
      </c>
      <c r="C39" s="8">
        <v>57346</v>
      </c>
      <c r="D39" s="6">
        <v>25</v>
      </c>
      <c r="E39" s="9"/>
      <c r="F39" s="9">
        <f t="shared" si="5"/>
        <v>93988</v>
      </c>
      <c r="G39" s="9">
        <f t="shared" ref="G39:G40" si="7">H38+E39-F39</f>
        <v>4700874.0607533101</v>
      </c>
      <c r="H39" s="9">
        <f t="shared" si="4"/>
        <v>5076943.9856135752</v>
      </c>
      <c r="I39" s="2"/>
      <c r="J39" s="2"/>
      <c r="K39" s="2"/>
    </row>
    <row r="40" spans="2:11" ht="23.25" x14ac:dyDescent="0.35">
      <c r="B40" s="6" t="s">
        <v>44</v>
      </c>
      <c r="C40" s="8">
        <v>57347</v>
      </c>
      <c r="D40" s="6">
        <v>26</v>
      </c>
      <c r="E40" s="9"/>
      <c r="F40" s="9">
        <v>1030000</v>
      </c>
      <c r="G40" s="18">
        <f t="shared" si="7"/>
        <v>4046943.9856135752</v>
      </c>
      <c r="H40" s="9"/>
      <c r="I40" s="2"/>
      <c r="J40" s="2"/>
      <c r="K40" s="2"/>
    </row>
    <row r="41" spans="2:11" ht="23.25" x14ac:dyDescent="0.35">
      <c r="B41" s="15"/>
      <c r="C41" s="16"/>
      <c r="D41" s="15"/>
      <c r="E41" s="17"/>
      <c r="F41" s="17"/>
      <c r="G41" s="17"/>
      <c r="H41" s="17"/>
      <c r="I41" s="2"/>
      <c r="J41" s="2"/>
      <c r="K41" s="2"/>
    </row>
    <row r="42" spans="2:11" ht="24" thickBot="1" x14ac:dyDescent="0.4">
      <c r="B42" s="5"/>
      <c r="C42" s="5"/>
      <c r="D42" s="5"/>
      <c r="E42" s="10"/>
      <c r="F42" s="10"/>
      <c r="G42" s="10"/>
      <c r="H42" s="10"/>
      <c r="I42" s="2"/>
      <c r="J42" s="2"/>
      <c r="K42" s="2"/>
    </row>
    <row r="43" spans="2:11" ht="23.25" x14ac:dyDescent="0.35">
      <c r="B43" s="5"/>
      <c r="C43" s="5"/>
      <c r="D43" s="5"/>
      <c r="E43" s="11" t="s">
        <v>31</v>
      </c>
      <c r="F43" s="12" t="s">
        <v>32</v>
      </c>
      <c r="G43" s="10"/>
      <c r="H43" s="10"/>
      <c r="I43" s="2"/>
      <c r="J43" s="2"/>
      <c r="K43" s="2"/>
    </row>
    <row r="44" spans="2:11" ht="24" thickBot="1" x14ac:dyDescent="0.4">
      <c r="B44" s="5"/>
      <c r="C44" s="5"/>
      <c r="D44" s="5"/>
      <c r="E44" s="13">
        <f>SUM(E3:E28)</f>
        <v>1000000</v>
      </c>
      <c r="F44" s="14">
        <f>SUM(F3:F40)</f>
        <v>3379700</v>
      </c>
      <c r="G44" s="10"/>
      <c r="H44" s="10"/>
      <c r="I44" s="2"/>
      <c r="J44" s="2"/>
      <c r="K44" s="2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79AD-74F9-4C81-8A07-2020E3C39AE6}">
  <dimension ref="A1:K57"/>
  <sheetViews>
    <sheetView workbookViewId="0">
      <selection activeCell="C1" sqref="C1"/>
    </sheetView>
  </sheetViews>
  <sheetFormatPr defaultRowHeight="15" x14ac:dyDescent="0.25"/>
  <cols>
    <col min="2" max="2" width="11.7109375" bestFit="1" customWidth="1"/>
    <col min="3" max="3" width="17.140625" bestFit="1" customWidth="1"/>
    <col min="4" max="4" width="6.5703125" bestFit="1" customWidth="1"/>
    <col min="5" max="6" width="23.5703125" bestFit="1" customWidth="1"/>
    <col min="7" max="8" width="26.28515625" bestFit="1" customWidth="1"/>
    <col min="9" max="9" width="11.5703125" bestFit="1" customWidth="1"/>
    <col min="10" max="11" width="14.28515625" bestFit="1" customWidth="1"/>
  </cols>
  <sheetData>
    <row r="1" spans="2:10" ht="23.25" x14ac:dyDescent="0.35">
      <c r="B1" s="3" t="s">
        <v>26</v>
      </c>
      <c r="C1" s="4">
        <v>5.8530812542852181E-2</v>
      </c>
      <c r="D1" s="5"/>
      <c r="E1" s="5"/>
      <c r="F1" s="5"/>
      <c r="G1" s="5"/>
      <c r="H1" s="5"/>
    </row>
    <row r="2" spans="2:10" ht="46.5" x14ac:dyDescent="0.35">
      <c r="B2" s="6"/>
      <c r="C2" s="6"/>
      <c r="D2" s="6" t="s">
        <v>58</v>
      </c>
      <c r="E2" s="6" t="s">
        <v>27</v>
      </c>
      <c r="F2" s="6" t="s">
        <v>28</v>
      </c>
      <c r="G2" s="7" t="s">
        <v>29</v>
      </c>
      <c r="H2" s="7" t="s">
        <v>30</v>
      </c>
      <c r="I2" s="1"/>
    </row>
    <row r="3" spans="2:10" ht="23.25" x14ac:dyDescent="0.35">
      <c r="B3" s="6" t="s">
        <v>12</v>
      </c>
      <c r="C3" s="8">
        <v>44197</v>
      </c>
      <c r="D3" s="6">
        <v>50</v>
      </c>
      <c r="E3" s="9">
        <v>100000</v>
      </c>
      <c r="F3" s="9"/>
      <c r="G3" s="9">
        <f>E3-F3</f>
        <v>100000</v>
      </c>
      <c r="H3" s="9">
        <f>G3+(G3*$C$1*1)</f>
        <v>105853.08125428522</v>
      </c>
      <c r="I3" s="2"/>
      <c r="J3" s="2"/>
    </row>
    <row r="4" spans="2:10" ht="23.25" x14ac:dyDescent="0.35">
      <c r="B4" s="6" t="s">
        <v>0</v>
      </c>
      <c r="C4" s="8">
        <v>44562</v>
      </c>
      <c r="D4" s="6">
        <v>51</v>
      </c>
      <c r="E4" s="9">
        <f>E3</f>
        <v>100000</v>
      </c>
      <c r="F4" s="9"/>
      <c r="G4" s="9">
        <f t="shared" ref="G4:G16" si="0">H3+E4-F4</f>
        <v>205853.08125428524</v>
      </c>
      <c r="H4" s="9">
        <f>G4+(G4*$C$1*1)</f>
        <v>217901.82936454832</v>
      </c>
      <c r="I4" s="2"/>
      <c r="J4" s="2"/>
    </row>
    <row r="5" spans="2:10" ht="23.25" x14ac:dyDescent="0.35">
      <c r="B5" s="6" t="s">
        <v>1</v>
      </c>
      <c r="C5" s="8">
        <v>44927</v>
      </c>
      <c r="D5" s="6">
        <v>52</v>
      </c>
      <c r="E5" s="9">
        <f t="shared" ref="E5:E12" si="1">E4</f>
        <v>100000</v>
      </c>
      <c r="F5" s="9"/>
      <c r="G5" s="9">
        <f t="shared" si="0"/>
        <v>317901.82936454832</v>
      </c>
      <c r="H5" s="9">
        <f>G5+(G5*$C$1*1)</f>
        <v>336508.88174611446</v>
      </c>
      <c r="I5" s="2"/>
      <c r="J5" s="2"/>
    </row>
    <row r="6" spans="2:10" ht="23.25" x14ac:dyDescent="0.35">
      <c r="B6" s="6" t="s">
        <v>2</v>
      </c>
      <c r="C6" s="8">
        <v>45292</v>
      </c>
      <c r="D6" s="6">
        <v>53</v>
      </c>
      <c r="E6" s="9">
        <f t="shared" si="1"/>
        <v>100000</v>
      </c>
      <c r="F6" s="9"/>
      <c r="G6" s="9">
        <f t="shared" si="0"/>
        <v>436508.88174611446</v>
      </c>
      <c r="H6" s="9">
        <f>G6+(G6*$C$1*1)</f>
        <v>462058.1012768863</v>
      </c>
      <c r="I6" s="2"/>
      <c r="J6" s="2"/>
    </row>
    <row r="7" spans="2:10" ht="23.25" x14ac:dyDescent="0.35">
      <c r="B7" s="6" t="s">
        <v>3</v>
      </c>
      <c r="C7" s="8">
        <v>45658</v>
      </c>
      <c r="D7" s="6">
        <v>54</v>
      </c>
      <c r="E7" s="9">
        <f t="shared" si="1"/>
        <v>100000</v>
      </c>
      <c r="F7" s="9"/>
      <c r="G7" s="9">
        <f t="shared" si="0"/>
        <v>562058.1012768863</v>
      </c>
      <c r="H7" s="9">
        <f>G7+(G7*$C$1*1)</f>
        <v>594955.81864091521</v>
      </c>
      <c r="I7" s="2"/>
      <c r="J7" s="2"/>
    </row>
    <row r="8" spans="2:10" ht="23.25" x14ac:dyDescent="0.35">
      <c r="B8" s="6" t="s">
        <v>4</v>
      </c>
      <c r="C8" s="8">
        <v>46023</v>
      </c>
      <c r="D8" s="6">
        <v>55</v>
      </c>
      <c r="E8" s="9">
        <f t="shared" si="1"/>
        <v>100000</v>
      </c>
      <c r="F8" s="9"/>
      <c r="G8" s="9">
        <f t="shared" si="0"/>
        <v>694955.81864091521</v>
      </c>
      <c r="H8" s="9">
        <f>G8+(G8*$C$1*1)</f>
        <v>735632.14738735103</v>
      </c>
      <c r="I8" s="2"/>
      <c r="J8" s="2"/>
    </row>
    <row r="9" spans="2:10" ht="23.25" x14ac:dyDescent="0.35">
      <c r="B9" s="6" t="s">
        <v>5</v>
      </c>
      <c r="C9" s="8">
        <v>46388</v>
      </c>
      <c r="D9" s="6">
        <v>56</v>
      </c>
      <c r="E9" s="9">
        <f t="shared" si="1"/>
        <v>100000</v>
      </c>
      <c r="F9" s="9"/>
      <c r="G9" s="9">
        <f t="shared" si="0"/>
        <v>835632.14738735103</v>
      </c>
      <c r="H9" s="9">
        <f>G9+(G9*$C$1*1)</f>
        <v>884542.3759608611</v>
      </c>
      <c r="I9" s="2"/>
      <c r="J9" s="2"/>
    </row>
    <row r="10" spans="2:10" ht="23.25" x14ac:dyDescent="0.35">
      <c r="B10" s="6" t="s">
        <v>6</v>
      </c>
      <c r="C10" s="8">
        <v>46753</v>
      </c>
      <c r="D10" s="6">
        <v>57</v>
      </c>
      <c r="E10" s="9">
        <f t="shared" si="1"/>
        <v>100000</v>
      </c>
      <c r="F10" s="9"/>
      <c r="G10" s="9">
        <f t="shared" si="0"/>
        <v>984542.3759608611</v>
      </c>
      <c r="H10" s="9">
        <f>G10+(G10*$C$1*1)</f>
        <v>1042168.4412087206</v>
      </c>
      <c r="I10" s="2"/>
      <c r="J10" s="2"/>
    </row>
    <row r="11" spans="2:10" ht="23.25" x14ac:dyDescent="0.35">
      <c r="B11" s="6" t="s">
        <v>7</v>
      </c>
      <c r="C11" s="8">
        <v>47119</v>
      </c>
      <c r="D11" s="6">
        <v>58</v>
      </c>
      <c r="E11" s="9">
        <f t="shared" si="1"/>
        <v>100000</v>
      </c>
      <c r="F11" s="9"/>
      <c r="G11" s="9">
        <f t="shared" si="0"/>
        <v>1142168.4412087207</v>
      </c>
      <c r="H11" s="9">
        <f>G11+(G11*$C$1*1)</f>
        <v>1209020.4881334701</v>
      </c>
      <c r="I11" s="2"/>
      <c r="J11" s="2"/>
    </row>
    <row r="12" spans="2:10" ht="23.25" x14ac:dyDescent="0.35">
      <c r="B12" s="6" t="s">
        <v>8</v>
      </c>
      <c r="C12" s="8">
        <v>47484</v>
      </c>
      <c r="D12" s="6">
        <v>59</v>
      </c>
      <c r="E12" s="9">
        <f t="shared" si="1"/>
        <v>100000</v>
      </c>
      <c r="F12" s="9"/>
      <c r="G12" s="9">
        <f t="shared" si="0"/>
        <v>1309020.4881334701</v>
      </c>
      <c r="H12" s="9">
        <f>G12+(G12*$C$1*1)</f>
        <v>1385638.5209391632</v>
      </c>
      <c r="I12" s="2"/>
      <c r="J12" s="2"/>
    </row>
    <row r="13" spans="2:10" ht="23.25" x14ac:dyDescent="0.35">
      <c r="B13" s="6" t="s">
        <v>9</v>
      </c>
      <c r="C13" s="8">
        <v>47849</v>
      </c>
      <c r="D13" s="6">
        <v>60</v>
      </c>
      <c r="E13" s="9"/>
      <c r="F13" s="9"/>
      <c r="G13" s="9">
        <f t="shared" si="0"/>
        <v>1385638.5209391632</v>
      </c>
      <c r="H13" s="9">
        <f>G13+(G13*$C$1*1)</f>
        <v>1466741.0694604083</v>
      </c>
      <c r="I13" s="2"/>
      <c r="J13" s="2"/>
    </row>
    <row r="14" spans="2:10" ht="23.25" x14ac:dyDescent="0.35">
      <c r="B14" s="6" t="s">
        <v>10</v>
      </c>
      <c r="C14" s="8">
        <v>48214</v>
      </c>
      <c r="D14" s="6">
        <v>61</v>
      </c>
      <c r="E14" s="9"/>
      <c r="F14" s="9"/>
      <c r="G14" s="9">
        <f t="shared" si="0"/>
        <v>1466741.0694604083</v>
      </c>
      <c r="H14" s="9">
        <f>G14+(G14*$C$1*1)</f>
        <v>1552590.6160458981</v>
      </c>
      <c r="I14" s="2"/>
      <c r="J14" s="2"/>
    </row>
    <row r="15" spans="2:10" ht="23.25" x14ac:dyDescent="0.35">
      <c r="B15" s="6" t="s">
        <v>11</v>
      </c>
      <c r="C15" s="8">
        <v>48580</v>
      </c>
      <c r="D15" s="6">
        <v>62</v>
      </c>
      <c r="E15" s="9"/>
      <c r="F15" s="9">
        <v>89610</v>
      </c>
      <c r="G15" s="9">
        <f t="shared" si="0"/>
        <v>1462980.6160458981</v>
      </c>
      <c r="H15" s="9">
        <f>G15+(G15*$C$1*1)</f>
        <v>1548610.0602375069</v>
      </c>
      <c r="I15" s="2"/>
      <c r="J15" s="2"/>
    </row>
    <row r="16" spans="2:10" ht="23.25" x14ac:dyDescent="0.35">
      <c r="B16" s="6" t="s">
        <v>13</v>
      </c>
      <c r="C16" s="8">
        <v>48945</v>
      </c>
      <c r="D16" s="6">
        <v>63</v>
      </c>
      <c r="E16" s="9"/>
      <c r="F16" s="9">
        <f>F15</f>
        <v>89610</v>
      </c>
      <c r="G16" s="9">
        <f t="shared" si="0"/>
        <v>1459000.0602375069</v>
      </c>
      <c r="H16" s="9">
        <f>G16+(G16*$C$1*1)</f>
        <v>1544396.5192632785</v>
      </c>
      <c r="I16" s="2"/>
      <c r="J16" s="2"/>
    </row>
    <row r="17" spans="2:11" ht="23.25" x14ac:dyDescent="0.35">
      <c r="B17" s="6" t="s">
        <v>14</v>
      </c>
      <c r="C17" s="8">
        <v>49310</v>
      </c>
      <c r="D17" s="6">
        <v>64</v>
      </c>
      <c r="E17" s="9"/>
      <c r="F17" s="9">
        <f t="shared" ref="F17:F39" si="2">F16</f>
        <v>89610</v>
      </c>
      <c r="G17" s="9">
        <f>H16+E17-F17</f>
        <v>1454786.5192632785</v>
      </c>
      <c r="H17" s="9">
        <f>(G17)+((G17)*$C$1*1)</f>
        <v>1539936.3563121459</v>
      </c>
      <c r="I17" s="2"/>
      <c r="J17" s="2"/>
      <c r="K17" s="2"/>
    </row>
    <row r="18" spans="2:11" ht="23.25" x14ac:dyDescent="0.35">
      <c r="B18" s="6" t="s">
        <v>15</v>
      </c>
      <c r="C18" s="8">
        <v>49675</v>
      </c>
      <c r="D18" s="6">
        <v>65</v>
      </c>
      <c r="E18" s="9"/>
      <c r="F18" s="9">
        <f t="shared" si="2"/>
        <v>89610</v>
      </c>
      <c r="G18" s="9">
        <f t="shared" ref="G18:G39" si="3">H17+E18-F18</f>
        <v>1450326.3563121459</v>
      </c>
      <c r="H18" s="9">
        <f t="shared" ref="H18:H53" si="4">(G18)+((G18)*$C$1*1)</f>
        <v>1535215.13639941</v>
      </c>
      <c r="I18" s="2"/>
      <c r="J18" s="2"/>
      <c r="K18" s="2"/>
    </row>
    <row r="19" spans="2:11" ht="23.25" x14ac:dyDescent="0.35">
      <c r="B19" s="6" t="s">
        <v>16</v>
      </c>
      <c r="C19" s="8">
        <v>50041</v>
      </c>
      <c r="D19" s="6">
        <v>66</v>
      </c>
      <c r="E19" s="9"/>
      <c r="F19" s="9">
        <f t="shared" si="2"/>
        <v>89610</v>
      </c>
      <c r="G19" s="9">
        <f t="shared" si="3"/>
        <v>1445605.13639941</v>
      </c>
      <c r="H19" s="9">
        <f t="shared" si="4"/>
        <v>1530217.5796489881</v>
      </c>
      <c r="I19" s="2"/>
      <c r="J19" s="2"/>
      <c r="K19" s="2"/>
    </row>
    <row r="20" spans="2:11" ht="23.25" x14ac:dyDescent="0.35">
      <c r="B20" s="6" t="s">
        <v>17</v>
      </c>
      <c r="C20" s="8">
        <v>50406</v>
      </c>
      <c r="D20" s="6">
        <v>67</v>
      </c>
      <c r="E20" s="9"/>
      <c r="F20" s="9">
        <f t="shared" si="2"/>
        <v>89610</v>
      </c>
      <c r="G20" s="9">
        <f t="shared" si="3"/>
        <v>1440607.5796489881</v>
      </c>
      <c r="H20" s="9">
        <f t="shared" si="4"/>
        <v>1524927.511841235</v>
      </c>
      <c r="I20" s="2"/>
      <c r="J20" s="2"/>
      <c r="K20" s="2"/>
    </row>
    <row r="21" spans="2:11" ht="23.25" x14ac:dyDescent="0.35">
      <c r="B21" s="6" t="s">
        <v>18</v>
      </c>
      <c r="C21" s="8">
        <v>50771</v>
      </c>
      <c r="D21" s="6">
        <v>68</v>
      </c>
      <c r="E21" s="9"/>
      <c r="F21" s="9">
        <f t="shared" si="2"/>
        <v>89610</v>
      </c>
      <c r="G21" s="9">
        <f t="shared" si="3"/>
        <v>1435317.511841235</v>
      </c>
      <c r="H21" s="9">
        <f t="shared" si="4"/>
        <v>1519327.8120662873</v>
      </c>
      <c r="I21" s="2"/>
      <c r="J21" s="2"/>
      <c r="K21" s="2"/>
    </row>
    <row r="22" spans="2:11" ht="23.25" x14ac:dyDescent="0.35">
      <c r="B22" s="6" t="s">
        <v>19</v>
      </c>
      <c r="C22" s="8">
        <v>51136</v>
      </c>
      <c r="D22" s="6">
        <v>69</v>
      </c>
      <c r="E22" s="9"/>
      <c r="F22" s="9">
        <f t="shared" si="2"/>
        <v>89610</v>
      </c>
      <c r="G22" s="9">
        <f t="shared" si="3"/>
        <v>1429717.8120662873</v>
      </c>
      <c r="H22" s="9">
        <f t="shared" si="4"/>
        <v>1513400.3573135159</v>
      </c>
      <c r="I22" s="2"/>
      <c r="J22" s="2"/>
      <c r="K22" s="2"/>
    </row>
    <row r="23" spans="2:11" ht="23.25" x14ac:dyDescent="0.35">
      <c r="B23" s="6" t="s">
        <v>20</v>
      </c>
      <c r="C23" s="8">
        <v>51502</v>
      </c>
      <c r="D23" s="6">
        <v>70</v>
      </c>
      <c r="E23" s="9"/>
      <c r="F23" s="9">
        <f t="shared" si="2"/>
        <v>89610</v>
      </c>
      <c r="G23" s="9">
        <f t="shared" si="3"/>
        <v>1423790.3573135159</v>
      </c>
      <c r="H23" s="9">
        <f t="shared" si="4"/>
        <v>1507125.9638177538</v>
      </c>
      <c r="I23" s="2"/>
      <c r="J23" s="2"/>
      <c r="K23" s="2"/>
    </row>
    <row r="24" spans="2:11" ht="23.25" x14ac:dyDescent="0.35">
      <c r="B24" s="6" t="s">
        <v>21</v>
      </c>
      <c r="C24" s="8">
        <v>51867</v>
      </c>
      <c r="D24" s="6">
        <v>71</v>
      </c>
      <c r="E24" s="9"/>
      <c r="F24" s="9">
        <f t="shared" si="2"/>
        <v>89610</v>
      </c>
      <c r="G24" s="9">
        <f t="shared" si="3"/>
        <v>1417515.9638177538</v>
      </c>
      <c r="H24" s="9">
        <f t="shared" si="4"/>
        <v>1500484.3249724712</v>
      </c>
      <c r="I24" s="2"/>
      <c r="J24" s="2"/>
      <c r="K24" s="2"/>
    </row>
    <row r="25" spans="2:11" ht="23.25" x14ac:dyDescent="0.35">
      <c r="B25" s="6" t="s">
        <v>22</v>
      </c>
      <c r="C25" s="8">
        <v>52232</v>
      </c>
      <c r="D25" s="6">
        <v>72</v>
      </c>
      <c r="E25" s="9"/>
      <c r="F25" s="9">
        <f t="shared" si="2"/>
        <v>89610</v>
      </c>
      <c r="G25" s="9">
        <f t="shared" si="3"/>
        <v>1410874.3249724712</v>
      </c>
      <c r="H25" s="9">
        <f t="shared" si="4"/>
        <v>1493453.9456089581</v>
      </c>
      <c r="I25" s="2"/>
      <c r="J25" s="2"/>
      <c r="K25" s="2"/>
    </row>
    <row r="26" spans="2:11" ht="23.25" x14ac:dyDescent="0.35">
      <c r="B26" s="6" t="s">
        <v>23</v>
      </c>
      <c r="C26" s="8">
        <v>52597</v>
      </c>
      <c r="D26" s="6">
        <v>73</v>
      </c>
      <c r="E26" s="9"/>
      <c r="F26" s="9">
        <f t="shared" si="2"/>
        <v>89610</v>
      </c>
      <c r="G26" s="9">
        <f t="shared" si="3"/>
        <v>1403843.9456089581</v>
      </c>
      <c r="H26" s="9">
        <f t="shared" si="4"/>
        <v>1486012.0724288141</v>
      </c>
      <c r="I26" s="2"/>
      <c r="J26" s="2"/>
      <c r="K26" s="2"/>
    </row>
    <row r="27" spans="2:11" ht="23.25" x14ac:dyDescent="0.35">
      <c r="B27" s="6" t="s">
        <v>24</v>
      </c>
      <c r="C27" s="8">
        <v>52963</v>
      </c>
      <c r="D27" s="6">
        <v>74</v>
      </c>
      <c r="E27" s="9"/>
      <c r="F27" s="9">
        <f t="shared" si="2"/>
        <v>89610</v>
      </c>
      <c r="G27" s="9">
        <f t="shared" si="3"/>
        <v>1396402.0724288141</v>
      </c>
      <c r="H27" s="9">
        <f t="shared" si="4"/>
        <v>1478134.6203645954</v>
      </c>
      <c r="I27" s="2"/>
      <c r="J27" s="2"/>
      <c r="K27" s="2"/>
    </row>
    <row r="28" spans="2:11" ht="23.25" x14ac:dyDescent="0.35">
      <c r="B28" s="6" t="s">
        <v>25</v>
      </c>
      <c r="C28" s="8">
        <v>53328</v>
      </c>
      <c r="D28" s="6">
        <v>75</v>
      </c>
      <c r="E28" s="9"/>
      <c r="F28" s="9">
        <f t="shared" si="2"/>
        <v>89610</v>
      </c>
      <c r="G28" s="9">
        <f t="shared" si="3"/>
        <v>1388524.6203645954</v>
      </c>
      <c r="H28" s="9">
        <f t="shared" si="4"/>
        <v>1469796.0946302905</v>
      </c>
      <c r="I28" s="2"/>
      <c r="J28" s="2"/>
      <c r="K28" s="2"/>
    </row>
    <row r="29" spans="2:11" ht="23.25" x14ac:dyDescent="0.35">
      <c r="B29" s="6" t="s">
        <v>33</v>
      </c>
      <c r="C29" s="8">
        <v>53693</v>
      </c>
      <c r="D29" s="6">
        <v>76</v>
      </c>
      <c r="E29" s="9"/>
      <c r="F29" s="9">
        <f t="shared" si="2"/>
        <v>89610</v>
      </c>
      <c r="G29" s="9">
        <f t="shared" si="3"/>
        <v>1380186.0946302905</v>
      </c>
      <c r="H29" s="9">
        <f t="shared" si="4"/>
        <v>1460969.5082093473</v>
      </c>
      <c r="I29" s="2"/>
      <c r="J29" s="2"/>
      <c r="K29" s="2"/>
    </row>
    <row r="30" spans="2:11" ht="23.25" x14ac:dyDescent="0.35">
      <c r="B30" s="6" t="s">
        <v>34</v>
      </c>
      <c r="C30" s="8">
        <v>54058</v>
      </c>
      <c r="D30" s="6">
        <v>77</v>
      </c>
      <c r="E30" s="9"/>
      <c r="F30" s="9">
        <f t="shared" si="2"/>
        <v>89610</v>
      </c>
      <c r="G30" s="9">
        <f t="shared" si="3"/>
        <v>1371359.5082093473</v>
      </c>
      <c r="H30" s="9">
        <f t="shared" si="4"/>
        <v>1451626.2945132065</v>
      </c>
      <c r="I30" s="2"/>
      <c r="J30" s="2"/>
      <c r="K30" s="2"/>
    </row>
    <row r="31" spans="2:11" ht="23.25" x14ac:dyDescent="0.35">
      <c r="B31" s="6" t="s">
        <v>35</v>
      </c>
      <c r="C31" s="8">
        <v>54424</v>
      </c>
      <c r="D31" s="6">
        <v>78</v>
      </c>
      <c r="E31" s="9"/>
      <c r="F31" s="9">
        <f t="shared" si="2"/>
        <v>89610</v>
      </c>
      <c r="G31" s="9">
        <f t="shared" si="3"/>
        <v>1362016.2945132065</v>
      </c>
      <c r="H31" s="9">
        <f t="shared" si="4"/>
        <v>1441736.2149276691</v>
      </c>
      <c r="I31" s="2"/>
      <c r="J31" s="2"/>
      <c r="K31" s="2"/>
    </row>
    <row r="32" spans="2:11" ht="23.25" x14ac:dyDescent="0.35">
      <c r="B32" s="6" t="s">
        <v>36</v>
      </c>
      <c r="C32" s="8">
        <v>54789</v>
      </c>
      <c r="D32" s="6">
        <v>79</v>
      </c>
      <c r="E32" s="9"/>
      <c r="F32" s="9">
        <f t="shared" si="2"/>
        <v>89610</v>
      </c>
      <c r="G32" s="9">
        <f t="shared" si="3"/>
        <v>1352126.2149276691</v>
      </c>
      <c r="H32" s="9">
        <f t="shared" si="4"/>
        <v>1431267.2609478768</v>
      </c>
      <c r="I32" s="2"/>
      <c r="J32" s="2"/>
      <c r="K32" s="2"/>
    </row>
    <row r="33" spans="2:11" ht="23.25" x14ac:dyDescent="0.35">
      <c r="B33" s="6" t="s">
        <v>37</v>
      </c>
      <c r="C33" s="8">
        <v>55154</v>
      </c>
      <c r="D33" s="6">
        <v>80</v>
      </c>
      <c r="E33" s="9"/>
      <c r="F33" s="9">
        <f t="shared" si="2"/>
        <v>89610</v>
      </c>
      <c r="G33" s="9">
        <f t="shared" si="3"/>
        <v>1341657.2609478768</v>
      </c>
      <c r="H33" s="9">
        <f t="shared" si="4"/>
        <v>1420185.5505851735</v>
      </c>
      <c r="I33" s="2"/>
      <c r="J33" s="2"/>
      <c r="K33" s="2"/>
    </row>
    <row r="34" spans="2:11" ht="23.25" x14ac:dyDescent="0.35">
      <c r="B34" s="6" t="s">
        <v>38</v>
      </c>
      <c r="C34" s="8">
        <v>55519</v>
      </c>
      <c r="D34" s="6">
        <v>81</v>
      </c>
      <c r="E34" s="9"/>
      <c r="F34" s="9">
        <f t="shared" si="2"/>
        <v>89610</v>
      </c>
      <c r="G34" s="9">
        <f t="shared" si="3"/>
        <v>1330575.5505851735</v>
      </c>
      <c r="H34" s="9">
        <f t="shared" si="4"/>
        <v>1408455.2187105766</v>
      </c>
      <c r="I34" s="2"/>
      <c r="J34" s="2"/>
      <c r="K34" s="2"/>
    </row>
    <row r="35" spans="2:11" ht="23.25" x14ac:dyDescent="0.35">
      <c r="B35" s="6" t="s">
        <v>39</v>
      </c>
      <c r="C35" s="8">
        <v>55885</v>
      </c>
      <c r="D35" s="6">
        <v>82</v>
      </c>
      <c r="E35" s="9"/>
      <c r="F35" s="9">
        <f t="shared" si="2"/>
        <v>89610</v>
      </c>
      <c r="G35" s="9">
        <f t="shared" si="3"/>
        <v>1318845.2187105766</v>
      </c>
      <c r="H35" s="9">
        <f t="shared" si="4"/>
        <v>1396038.3009799623</v>
      </c>
      <c r="I35" s="2"/>
      <c r="J35" s="2"/>
      <c r="K35" s="2"/>
    </row>
    <row r="36" spans="2:11" ht="23.25" x14ac:dyDescent="0.35">
      <c r="B36" s="6" t="s">
        <v>40</v>
      </c>
      <c r="C36" s="8">
        <v>56250</v>
      </c>
      <c r="D36" s="6">
        <v>83</v>
      </c>
      <c r="E36" s="9"/>
      <c r="F36" s="9">
        <f t="shared" si="2"/>
        <v>89610</v>
      </c>
      <c r="G36" s="9">
        <f t="shared" si="3"/>
        <v>1306428.3009799623</v>
      </c>
      <c r="H36" s="9">
        <f t="shared" si="4"/>
        <v>1382894.6109652973</v>
      </c>
      <c r="I36" s="2"/>
      <c r="J36" s="2"/>
      <c r="K36" s="2"/>
    </row>
    <row r="37" spans="2:11" ht="23.25" x14ac:dyDescent="0.35">
      <c r="B37" s="6" t="s">
        <v>41</v>
      </c>
      <c r="C37" s="8">
        <v>56615</v>
      </c>
      <c r="D37" s="6">
        <v>84</v>
      </c>
      <c r="E37" s="9"/>
      <c r="F37" s="9">
        <f t="shared" si="2"/>
        <v>89610</v>
      </c>
      <c r="G37" s="9">
        <f t="shared" si="3"/>
        <v>1293284.6109652973</v>
      </c>
      <c r="H37" s="9">
        <f t="shared" si="4"/>
        <v>1368981.6100942628</v>
      </c>
      <c r="I37" s="2"/>
      <c r="J37" s="2"/>
      <c r="K37" s="2"/>
    </row>
    <row r="38" spans="2:11" ht="23.25" x14ac:dyDescent="0.35">
      <c r="B38" s="6" t="s">
        <v>42</v>
      </c>
      <c r="C38" s="8">
        <v>56980</v>
      </c>
      <c r="D38" s="6">
        <v>85</v>
      </c>
      <c r="E38" s="9"/>
      <c r="F38" s="9">
        <f t="shared" si="2"/>
        <v>89610</v>
      </c>
      <c r="G38" s="9">
        <f t="shared" si="3"/>
        <v>1279371.6100942628</v>
      </c>
      <c r="H38" s="9">
        <f t="shared" si="4"/>
        <v>1354254.269977337</v>
      </c>
      <c r="I38" s="2"/>
      <c r="J38" s="2"/>
      <c r="K38" s="2"/>
    </row>
    <row r="39" spans="2:11" ht="23.25" x14ac:dyDescent="0.35">
      <c r="B39" s="6" t="s">
        <v>43</v>
      </c>
      <c r="C39" s="8">
        <v>57346</v>
      </c>
      <c r="D39" s="6">
        <v>86</v>
      </c>
      <c r="E39" s="9"/>
      <c r="F39" s="9">
        <f t="shared" si="2"/>
        <v>89610</v>
      </c>
      <c r="G39" s="9">
        <f t="shared" si="3"/>
        <v>1264644.269977337</v>
      </c>
      <c r="H39" s="9">
        <f t="shared" si="4"/>
        <v>1338664.9266767725</v>
      </c>
      <c r="I39" s="2"/>
      <c r="J39" s="2"/>
      <c r="K39" s="2"/>
    </row>
    <row r="40" spans="2:11" ht="23.25" x14ac:dyDescent="0.35">
      <c r="B40" s="6" t="s">
        <v>44</v>
      </c>
      <c r="C40" s="8">
        <v>57711</v>
      </c>
      <c r="D40" s="6">
        <v>87</v>
      </c>
      <c r="E40" s="9"/>
      <c r="F40" s="9">
        <f t="shared" ref="F40:F52" si="5">F39</f>
        <v>89610</v>
      </c>
      <c r="G40" s="9">
        <f t="shared" ref="G40:G53" si="6">H39+E40-F40</f>
        <v>1249054.9266767725</v>
      </c>
      <c r="H40" s="9">
        <f t="shared" si="4"/>
        <v>1322163.1264458166</v>
      </c>
      <c r="I40" s="2"/>
      <c r="J40" s="2"/>
      <c r="K40" s="2"/>
    </row>
    <row r="41" spans="2:11" ht="23.25" x14ac:dyDescent="0.35">
      <c r="B41" s="6" t="s">
        <v>45</v>
      </c>
      <c r="C41" s="8">
        <v>58076</v>
      </c>
      <c r="D41" s="6">
        <v>88</v>
      </c>
      <c r="E41" s="9"/>
      <c r="F41" s="9">
        <f t="shared" si="5"/>
        <v>89610</v>
      </c>
      <c r="G41" s="9">
        <f t="shared" si="6"/>
        <v>1232553.1264458166</v>
      </c>
      <c r="H41" s="9">
        <f t="shared" si="4"/>
        <v>1304695.4624389231</v>
      </c>
      <c r="I41" s="2"/>
      <c r="J41" s="2"/>
      <c r="K41" s="2"/>
    </row>
    <row r="42" spans="2:11" ht="23.25" x14ac:dyDescent="0.35">
      <c r="B42" s="6" t="s">
        <v>46</v>
      </c>
      <c r="C42" s="8">
        <v>58441</v>
      </c>
      <c r="D42" s="6">
        <v>89</v>
      </c>
      <c r="E42" s="9"/>
      <c r="F42" s="9">
        <f t="shared" si="5"/>
        <v>89610</v>
      </c>
      <c r="G42" s="9">
        <f t="shared" si="6"/>
        <v>1215085.4624389231</v>
      </c>
      <c r="H42" s="9">
        <f t="shared" si="4"/>
        <v>1286205.4018644805</v>
      </c>
      <c r="I42" s="2"/>
      <c r="J42" s="2"/>
      <c r="K42" s="2"/>
    </row>
    <row r="43" spans="2:11" ht="23.25" x14ac:dyDescent="0.35">
      <c r="B43" s="6" t="s">
        <v>47</v>
      </c>
      <c r="C43" s="8">
        <v>58807</v>
      </c>
      <c r="D43" s="6">
        <v>90</v>
      </c>
      <c r="E43" s="9"/>
      <c r="F43" s="9">
        <f t="shared" si="5"/>
        <v>89610</v>
      </c>
      <c r="G43" s="9">
        <f t="shared" si="6"/>
        <v>1196595.4018644805</v>
      </c>
      <c r="H43" s="9">
        <f t="shared" si="4"/>
        <v>1266633.1030206492</v>
      </c>
      <c r="I43" s="2"/>
      <c r="J43" s="2"/>
      <c r="K43" s="2"/>
    </row>
    <row r="44" spans="2:11" ht="23.25" x14ac:dyDescent="0.35">
      <c r="B44" s="6" t="s">
        <v>48</v>
      </c>
      <c r="C44" s="8">
        <v>59172</v>
      </c>
      <c r="D44" s="6">
        <v>91</v>
      </c>
      <c r="E44" s="9"/>
      <c r="F44" s="9">
        <f t="shared" si="5"/>
        <v>89610</v>
      </c>
      <c r="G44" s="9">
        <f t="shared" si="6"/>
        <v>1177023.1030206492</v>
      </c>
      <c r="H44" s="9">
        <f t="shared" si="4"/>
        <v>1245915.2216221569</v>
      </c>
      <c r="I44" s="2"/>
      <c r="J44" s="2"/>
      <c r="K44" s="2"/>
    </row>
    <row r="45" spans="2:11" ht="23.25" x14ac:dyDescent="0.35">
      <c r="B45" s="6" t="s">
        <v>49</v>
      </c>
      <c r="C45" s="8">
        <v>59537</v>
      </c>
      <c r="D45" s="6">
        <v>92</v>
      </c>
      <c r="E45" s="9"/>
      <c r="F45" s="9">
        <f t="shared" si="5"/>
        <v>89610</v>
      </c>
      <c r="G45" s="9">
        <f t="shared" si="6"/>
        <v>1156305.2216221569</v>
      </c>
      <c r="H45" s="9">
        <f t="shared" si="4"/>
        <v>1223984.7057912445</v>
      </c>
      <c r="I45" s="2"/>
      <c r="J45" s="2"/>
      <c r="K45" s="2"/>
    </row>
    <row r="46" spans="2:11" ht="23.25" x14ac:dyDescent="0.35">
      <c r="B46" s="6" t="s">
        <v>50</v>
      </c>
      <c r="C46" s="8">
        <v>59902</v>
      </c>
      <c r="D46" s="6">
        <v>93</v>
      </c>
      <c r="E46" s="9"/>
      <c r="F46" s="9">
        <f t="shared" si="5"/>
        <v>89610</v>
      </c>
      <c r="G46" s="9">
        <f t="shared" si="6"/>
        <v>1134374.7057912445</v>
      </c>
      <c r="H46" s="9">
        <f t="shared" si="4"/>
        <v>1200770.579049265</v>
      </c>
      <c r="I46" s="2"/>
      <c r="J46" s="2"/>
      <c r="K46" s="2"/>
    </row>
    <row r="47" spans="2:11" ht="23.25" x14ac:dyDescent="0.35">
      <c r="B47" s="6" t="s">
        <v>51</v>
      </c>
      <c r="C47" s="8">
        <v>60268</v>
      </c>
      <c r="D47" s="6">
        <v>94</v>
      </c>
      <c r="E47" s="9"/>
      <c r="F47" s="9">
        <f t="shared" si="5"/>
        <v>89610</v>
      </c>
      <c r="G47" s="9">
        <f t="shared" si="6"/>
        <v>1111160.579049265</v>
      </c>
      <c r="H47" s="9">
        <f t="shared" si="4"/>
        <v>1176197.7106066046</v>
      </c>
      <c r="I47" s="2"/>
      <c r="J47" s="2"/>
      <c r="K47" s="2"/>
    </row>
    <row r="48" spans="2:11" ht="23.25" x14ac:dyDescent="0.35">
      <c r="B48" s="6" t="s">
        <v>52</v>
      </c>
      <c r="C48" s="8">
        <v>60633</v>
      </c>
      <c r="D48" s="6">
        <v>95</v>
      </c>
      <c r="E48" s="9"/>
      <c r="F48" s="9">
        <f t="shared" si="5"/>
        <v>89610</v>
      </c>
      <c r="G48" s="9">
        <f t="shared" si="6"/>
        <v>1086587.7106066046</v>
      </c>
      <c r="H48" s="9">
        <f t="shared" si="4"/>
        <v>1150186.5722074867</v>
      </c>
      <c r="I48" s="2"/>
      <c r="J48" s="2"/>
      <c r="K48" s="2"/>
    </row>
    <row r="49" spans="1:11" ht="23.25" x14ac:dyDescent="0.35">
      <c r="B49" s="6" t="s">
        <v>53</v>
      </c>
      <c r="C49" s="8">
        <v>60998</v>
      </c>
      <c r="D49" s="6">
        <v>96</v>
      </c>
      <c r="E49" s="9"/>
      <c r="F49" s="9">
        <f t="shared" si="5"/>
        <v>89610</v>
      </c>
      <c r="G49" s="9">
        <f t="shared" si="6"/>
        <v>1060576.5722074867</v>
      </c>
      <c r="H49" s="9">
        <f t="shared" si="4"/>
        <v>1122652.9807427039</v>
      </c>
      <c r="I49" s="2"/>
      <c r="J49" s="2"/>
      <c r="K49" s="2"/>
    </row>
    <row r="50" spans="1:11" ht="23.25" x14ac:dyDescent="0.35">
      <c r="B50" s="6" t="s">
        <v>54</v>
      </c>
      <c r="C50" s="8">
        <v>61363</v>
      </c>
      <c r="D50" s="6">
        <v>97</v>
      </c>
      <c r="E50" s="9"/>
      <c r="F50" s="9">
        <f t="shared" si="5"/>
        <v>89610</v>
      </c>
      <c r="G50" s="9">
        <f t="shared" si="6"/>
        <v>1033042.9807427039</v>
      </c>
      <c r="H50" s="9">
        <f t="shared" si="4"/>
        <v>1093507.8257972645</v>
      </c>
      <c r="I50" s="2"/>
      <c r="J50" s="2"/>
      <c r="K50" s="2"/>
    </row>
    <row r="51" spans="1:11" ht="23.25" x14ac:dyDescent="0.35">
      <c r="B51" s="6" t="s">
        <v>55</v>
      </c>
      <c r="C51" s="8">
        <v>61729</v>
      </c>
      <c r="D51" s="6">
        <v>98</v>
      </c>
      <c r="E51" s="9"/>
      <c r="F51" s="9">
        <f t="shared" si="5"/>
        <v>89610</v>
      </c>
      <c r="G51" s="9">
        <f t="shared" si="6"/>
        <v>1003897.8257972645</v>
      </c>
      <c r="H51" s="9">
        <f t="shared" si="4"/>
        <v>1062656.7812511809</v>
      </c>
      <c r="I51" s="2"/>
      <c r="J51" s="2"/>
      <c r="K51" s="2"/>
    </row>
    <row r="52" spans="1:11" ht="23.25" x14ac:dyDescent="0.35">
      <c r="B52" s="6" t="s">
        <v>56</v>
      </c>
      <c r="C52" s="8">
        <v>62094</v>
      </c>
      <c r="D52" s="6">
        <v>99</v>
      </c>
      <c r="E52" s="9"/>
      <c r="F52" s="9">
        <f t="shared" si="5"/>
        <v>89610</v>
      </c>
      <c r="G52" s="9">
        <f t="shared" si="6"/>
        <v>973046.78125118092</v>
      </c>
      <c r="H52" s="9">
        <f t="shared" si="4"/>
        <v>1030000.0000000194</v>
      </c>
      <c r="I52" s="2"/>
      <c r="J52" s="2"/>
      <c r="K52" s="2"/>
    </row>
    <row r="53" spans="1:11" ht="23.25" x14ac:dyDescent="0.35">
      <c r="B53" s="6" t="s">
        <v>57</v>
      </c>
      <c r="C53" s="8">
        <v>62459</v>
      </c>
      <c r="D53" s="6">
        <v>100</v>
      </c>
      <c r="E53" s="9"/>
      <c r="F53" s="9">
        <v>1030000</v>
      </c>
      <c r="G53" s="9">
        <f t="shared" si="6"/>
        <v>1.9441358745098114E-8</v>
      </c>
      <c r="H53" s="9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4" thickBot="1" x14ac:dyDescent="0.4">
      <c r="B55" s="5"/>
      <c r="C55" s="5"/>
      <c r="D55" s="5"/>
      <c r="E55" s="10"/>
      <c r="F55" s="10"/>
      <c r="G55" s="10"/>
      <c r="H55" s="10"/>
      <c r="I55" s="2"/>
      <c r="J55" s="2"/>
      <c r="K55" s="2"/>
    </row>
    <row r="56" spans="1:11" ht="23.25" x14ac:dyDescent="0.35">
      <c r="B56" s="5"/>
      <c r="C56" s="5"/>
      <c r="D56" s="5"/>
      <c r="E56" s="11" t="s">
        <v>31</v>
      </c>
      <c r="F56" s="12" t="s">
        <v>32</v>
      </c>
      <c r="G56" s="10"/>
      <c r="H56" s="10"/>
      <c r="I56" s="2"/>
      <c r="J56" s="2"/>
      <c r="K56" s="2"/>
    </row>
    <row r="57" spans="1:11" ht="24" thickBot="1" x14ac:dyDescent="0.4">
      <c r="B57" s="5"/>
      <c r="C57" s="5"/>
      <c r="D57" s="5"/>
      <c r="E57" s="13">
        <f>SUM(E3:E28)</f>
        <v>1000000</v>
      </c>
      <c r="F57" s="14">
        <f>SUM(F3:F53)</f>
        <v>4435180</v>
      </c>
      <c r="G57" s="10"/>
      <c r="H57" s="10"/>
      <c r="I57" s="2"/>
      <c r="J57" s="2"/>
      <c r="K57" s="2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Guaranteed Maturity</vt:lpstr>
      <vt:lpstr>Guaranteed Income</vt:lpstr>
      <vt:lpstr>Long Term Income</vt:lpstr>
      <vt:lpstr>Life Long Income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Chopra</dc:creator>
  <cp:lastModifiedBy>Amit Chopra</cp:lastModifiedBy>
  <dcterms:created xsi:type="dcterms:W3CDTF">2020-09-30T03:21:51Z</dcterms:created>
  <dcterms:modified xsi:type="dcterms:W3CDTF">2020-09-30T07:19:42Z</dcterms:modified>
</cp:coreProperties>
</file>